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d.docs.live.net/ed4bc4f230aee689/Desktop/BULLc/2026/standings/"/>
    </mc:Choice>
  </mc:AlternateContent>
  <xr:revisionPtr revIDLastSave="59" documentId="8_{CDC3F53D-2EC6-49F4-AABA-797926374544}" xr6:coauthVersionLast="47" xr6:coauthVersionMax="47" xr10:uidLastSave="{D5A11402-D725-4EC8-9978-948566AEBB9B}"/>
  <bookViews>
    <workbookView xWindow="-120" yWindow="-120" windowWidth="29040" windowHeight="15720" xr2:uid="{BD50AC8B-BBF6-46AE-B488-AC13B189B365}"/>
  </bookViews>
  <sheets>
    <sheet name="Yearling " sheetId="1" r:id="rId1"/>
    <sheet name="Juniors" sheetId="6" r:id="rId2"/>
    <sheet name="Belles" sheetId="2" r:id="rId3"/>
    <sheet name="Futurity" sheetId="3" r:id="rId4"/>
    <sheet name="Derby" sheetId="4" r:id="rId5"/>
    <sheet name="Bullseye" sheetId="5" r:id="rId6"/>
  </sheets>
  <definedNames>
    <definedName name="_xlnm._FilterDatabase" localSheetId="3" hidden="1">Futurity!$A$3:$O$52</definedName>
    <definedName name="_xlnm.Print_Area" localSheetId="2">Belles!$A$1:$O$15</definedName>
    <definedName name="_xlnm.Print_Area" localSheetId="5">Bullseye!$C$1:$I$16</definedName>
  </definedName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O18" i="3" l="1" a="1"/>
  <c r="O18" i="3" s="1"/>
  <c r="O22" i="3" a="1"/>
  <c r="O22" i="3" s="1"/>
  <c r="O7" i="2" a="1"/>
  <c r="O7" i="2" s="1"/>
  <c r="O9" i="2" a="1"/>
  <c r="O9" i="2" s="1"/>
  <c r="O6" i="2" a="1"/>
  <c r="O6" i="2" s="1"/>
  <c r="O10" i="2" a="1"/>
  <c r="O10" i="2" s="1"/>
  <c r="P25" i="1" a="1"/>
  <c r="P25" i="1" s="1"/>
  <c r="P28" i="1" a="1"/>
  <c r="P28" i="1" s="1"/>
  <c r="P26" i="1" a="1"/>
  <c r="P26" i="1" s="1"/>
  <c r="P27" i="1" a="1"/>
  <c r="P27" i="1" s="1"/>
  <c r="P30" i="1" a="1"/>
  <c r="P30" i="1" s="1"/>
  <c r="P45" i="1" a="1"/>
  <c r="P45" i="1" s="1"/>
  <c r="P42" i="1" a="1"/>
  <c r="P42" i="1" s="1"/>
  <c r="P31" i="1" a="1"/>
  <c r="P31" i="1" s="1"/>
  <c r="P29" i="1" a="1"/>
  <c r="P29" i="1" s="1"/>
  <c r="P56" i="1" a="1"/>
  <c r="P56" i="1" s="1"/>
  <c r="P77" i="1" a="1"/>
  <c r="P77" i="1" s="1"/>
  <c r="P54" i="1" a="1"/>
  <c r="P54" i="1" s="1"/>
  <c r="P46" i="1" a="1"/>
  <c r="P46" i="1" s="1"/>
  <c r="P33" i="1" a="1"/>
  <c r="P33" i="1" s="1"/>
  <c r="P37" i="1" a="1"/>
  <c r="P37" i="1" s="1"/>
  <c r="P76" i="1" a="1"/>
  <c r="P76" i="1" s="1"/>
  <c r="P44" i="1" a="1"/>
  <c r="P44" i="1" s="1"/>
  <c r="P41" i="1" a="1"/>
  <c r="P41" i="1" s="1"/>
  <c r="O12" i="2" a="1"/>
  <c r="O12" i="2" s="1"/>
  <c r="P6" i="4" l="1" a="1"/>
  <c r="P6" i="4" s="1"/>
  <c r="P7" i="4" a="1"/>
  <c r="P7" i="4" s="1"/>
  <c r="P10" i="4" a="1"/>
  <c r="P10" i="4" s="1"/>
  <c r="P12" i="4" a="1"/>
  <c r="P12" i="4" s="1"/>
  <c r="P13" i="4" a="1"/>
  <c r="P13" i="4" s="1"/>
  <c r="P15" i="4" a="1"/>
  <c r="P15" i="4" s="1"/>
  <c r="P9" i="4" a="1"/>
  <c r="P9" i="4" s="1"/>
  <c r="P8" i="4" a="1"/>
  <c r="P8" i="4" s="1"/>
  <c r="B8" i="4" s="1"/>
  <c r="P11" i="4" a="1"/>
  <c r="P11" i="4" s="1"/>
  <c r="P14" i="4" a="1"/>
  <c r="P14" i="4" s="1"/>
  <c r="P3" i="4" a="1"/>
  <c r="P3" i="4" s="1"/>
  <c r="P5" i="4" a="1"/>
  <c r="P5" i="4" s="1"/>
  <c r="P4" i="4" a="1"/>
  <c r="P4" i="4" s="1"/>
  <c r="O3" i="3" a="1"/>
  <c r="O3" i="3" s="1"/>
  <c r="O25" i="3" a="1"/>
  <c r="O25" i="3" s="1"/>
  <c r="O28" i="3" a="1"/>
  <c r="O28" i="3" s="1"/>
  <c r="O13" i="3" a="1"/>
  <c r="O13" i="3" s="1"/>
  <c r="O30" i="3" a="1"/>
  <c r="O30" i="3" s="1"/>
  <c r="O12" i="3" a="1"/>
  <c r="O12" i="3" s="1"/>
  <c r="O33" i="3" a="1"/>
  <c r="O33" i="3" s="1"/>
  <c r="O10" i="3" a="1"/>
  <c r="O10" i="3" s="1"/>
  <c r="O39" i="3" a="1"/>
  <c r="O39" i="3" s="1"/>
  <c r="O11" i="3" a="1"/>
  <c r="O11" i="3" s="1"/>
  <c r="O4" i="3" a="1"/>
  <c r="O4" i="3" s="1"/>
  <c r="O46" i="3" a="1"/>
  <c r="O46" i="3" s="1"/>
  <c r="O7" i="3" a="1"/>
  <c r="O7" i="3" s="1"/>
  <c r="O47" i="3" a="1"/>
  <c r="O47" i="3" s="1"/>
  <c r="O16" i="3" a="1"/>
  <c r="O16" i="3" s="1"/>
  <c r="O29" i="3" a="1"/>
  <c r="O29" i="3" s="1"/>
  <c r="O9" i="3" a="1"/>
  <c r="O9" i="3" s="1"/>
  <c r="O6" i="3" a="1"/>
  <c r="O6" i="3" s="1"/>
  <c r="O37" i="3" a="1"/>
  <c r="O37" i="3" s="1"/>
  <c r="O40" i="3" a="1"/>
  <c r="O40" i="3" s="1"/>
  <c r="O21" i="3" a="1"/>
  <c r="O21" i="3" s="1"/>
  <c r="O8" i="3" a="1"/>
  <c r="O8" i="3" s="1"/>
  <c r="O24" i="3" a="1"/>
  <c r="O24" i="3" s="1"/>
  <c r="O17" i="3" a="1"/>
  <c r="O17" i="3" s="1"/>
  <c r="O31" i="3" a="1"/>
  <c r="O31" i="3" s="1"/>
  <c r="O5" i="3" a="1"/>
  <c r="O5" i="3" s="1"/>
  <c r="O32" i="3" a="1"/>
  <c r="O32" i="3" s="1"/>
  <c r="O34" i="3" a="1"/>
  <c r="O34" i="3" s="1"/>
  <c r="O38" i="3" a="1"/>
  <c r="O38" i="3" s="1"/>
  <c r="O43" i="3" a="1"/>
  <c r="O43" i="3" s="1"/>
  <c r="O45" i="3" a="1"/>
  <c r="O45" i="3" s="1"/>
  <c r="O48" i="3" a="1"/>
  <c r="O48" i="3" s="1"/>
  <c r="O20" i="3" a="1"/>
  <c r="O20" i="3" s="1"/>
  <c r="O26" i="3" a="1"/>
  <c r="O26" i="3" s="1"/>
  <c r="O35" i="3" a="1"/>
  <c r="O35" i="3" s="1"/>
  <c r="O36" i="3" a="1"/>
  <c r="O36" i="3" s="1"/>
  <c r="O41" i="3" a="1"/>
  <c r="O41" i="3" s="1"/>
  <c r="O42" i="3" a="1"/>
  <c r="O42" i="3" s="1"/>
  <c r="O44" i="3" a="1"/>
  <c r="O44" i="3" s="1"/>
  <c r="O49" i="3" a="1"/>
  <c r="O49" i="3" s="1"/>
  <c r="O50" i="3" a="1"/>
  <c r="O50" i="3" s="1"/>
  <c r="O51" i="3" a="1"/>
  <c r="O51" i="3" s="1"/>
  <c r="O15" i="3" a="1"/>
  <c r="O15" i="3" s="1"/>
  <c r="O19" i="3" a="1"/>
  <c r="O19" i="3" s="1"/>
  <c r="O27" i="3" a="1"/>
  <c r="O27" i="3" s="1"/>
  <c r="O14" i="3" a="1"/>
  <c r="O14" i="3" s="1"/>
  <c r="O52" i="3" a="1"/>
  <c r="O52" i="3" s="1"/>
  <c r="O23" i="3" a="1"/>
  <c r="O23" i="3" s="1"/>
  <c r="O4" i="2" a="1"/>
  <c r="O4" i="2" s="1"/>
  <c r="O13" i="2" a="1"/>
  <c r="O13" i="2" s="1"/>
  <c r="O3" i="2" a="1"/>
  <c r="O3" i="2" s="1"/>
  <c r="O2" i="2" a="1"/>
  <c r="O2" i="2" s="1"/>
  <c r="O15" i="2" a="1"/>
  <c r="O15" i="2" s="1"/>
  <c r="O11" i="2" a="1"/>
  <c r="O11" i="2" s="1"/>
  <c r="O8" i="2" a="1"/>
  <c r="O8" i="2" s="1"/>
  <c r="O14" i="2" a="1"/>
  <c r="O14" i="2" s="1"/>
  <c r="O5" i="2" a="1"/>
  <c r="O5" i="2" s="1"/>
  <c r="P4" i="6" a="1"/>
  <c r="P4" i="6" s="1"/>
  <c r="B4" i="6" s="1"/>
  <c r="P3" i="6" a="1"/>
  <c r="P3" i="6" s="1"/>
  <c r="B3" i="6" s="1"/>
  <c r="A7" i="2" l="1"/>
  <c r="A10" i="2"/>
  <c r="A6" i="2"/>
  <c r="A9" i="2"/>
  <c r="A18" i="3"/>
  <c r="A22" i="3"/>
  <c r="A11" i="3"/>
  <c r="A17" i="3"/>
  <c r="B9" i="4"/>
  <c r="B15" i="4"/>
  <c r="B12" i="4"/>
  <c r="B10" i="4"/>
  <c r="B7" i="4"/>
  <c r="B6" i="4"/>
  <c r="B4" i="4"/>
  <c r="B5" i="4"/>
  <c r="B3" i="4"/>
  <c r="B14" i="4"/>
  <c r="B13" i="4"/>
  <c r="B11" i="4"/>
  <c r="A24" i="3"/>
  <c r="A8" i="3"/>
  <c r="A33" i="3"/>
  <c r="A23" i="3"/>
  <c r="A52" i="3"/>
  <c r="A20" i="3"/>
  <c r="A37" i="3"/>
  <c r="A30" i="3"/>
  <c r="A35" i="3"/>
  <c r="A14" i="3"/>
  <c r="A48" i="3"/>
  <c r="A6" i="3"/>
  <c r="A13" i="3"/>
  <c r="A42" i="3"/>
  <c r="A10" i="3"/>
  <c r="A21" i="3"/>
  <c r="A12" i="3"/>
  <c r="A27" i="3"/>
  <c r="A45" i="3"/>
  <c r="A9" i="3"/>
  <c r="A28" i="3"/>
  <c r="A19" i="3"/>
  <c r="A43" i="3"/>
  <c r="A29" i="3"/>
  <c r="A25" i="3"/>
  <c r="A39" i="3"/>
  <c r="A15" i="3"/>
  <c r="A38" i="3"/>
  <c r="A16" i="3"/>
  <c r="A3" i="3"/>
  <c r="A51" i="3"/>
  <c r="A34" i="3"/>
  <c r="A47" i="3"/>
  <c r="A40" i="3"/>
  <c r="A50" i="3"/>
  <c r="A32" i="3"/>
  <c r="A7" i="3"/>
  <c r="A36" i="3"/>
  <c r="A49" i="3"/>
  <c r="A5" i="3"/>
  <c r="A46" i="3"/>
  <c r="A41" i="3"/>
  <c r="A26" i="3"/>
  <c r="A44" i="3"/>
  <c r="A31" i="3"/>
  <c r="A4" i="3"/>
  <c r="A12" i="2"/>
  <c r="A5" i="2"/>
  <c r="A14" i="2"/>
  <c r="A2" i="2"/>
  <c r="A13" i="2"/>
  <c r="A4" i="2"/>
  <c r="A8" i="2"/>
  <c r="A3" i="2"/>
  <c r="A15" i="2"/>
  <c r="A11" i="2"/>
  <c r="P66" i="1" l="1" a="1"/>
  <c r="P66" i="1" s="1"/>
  <c r="P3" i="1" a="1"/>
  <c r="P3" i="1" s="1"/>
  <c r="P43" i="1" a="1"/>
  <c r="P43" i="1" s="1"/>
  <c r="P47" i="1" a="1"/>
  <c r="P47" i="1" s="1"/>
  <c r="P4" i="1" a="1"/>
  <c r="P4" i="1" s="1"/>
  <c r="P80" i="1" a="1"/>
  <c r="P80" i="1" s="1"/>
  <c r="P81" i="1" a="1"/>
  <c r="P81" i="1" s="1"/>
  <c r="P52" i="1" a="1"/>
  <c r="P52" i="1" s="1"/>
  <c r="P5" i="1" a="1"/>
  <c r="P5" i="1" s="1"/>
  <c r="P49" i="1" a="1"/>
  <c r="P49" i="1" s="1"/>
  <c r="P20" i="1" a="1"/>
  <c r="P20" i="1" s="1"/>
  <c r="P10" i="1" a="1"/>
  <c r="P10" i="1" s="1"/>
  <c r="P8" i="1" a="1"/>
  <c r="P8" i="1" s="1"/>
  <c r="P59" i="1" a="1"/>
  <c r="P59" i="1" s="1"/>
  <c r="P58" i="1" a="1"/>
  <c r="P58" i="1" s="1"/>
  <c r="P96" i="1" a="1"/>
  <c r="P96" i="1" s="1"/>
  <c r="P34" i="1" a="1"/>
  <c r="P34" i="1" s="1"/>
  <c r="P22" i="1" a="1"/>
  <c r="P22" i="1" s="1"/>
  <c r="P102" i="1" a="1"/>
  <c r="P102" i="1" s="1"/>
  <c r="P40" i="1" a="1"/>
  <c r="P40" i="1" s="1"/>
  <c r="P103" i="1" a="1"/>
  <c r="P103" i="1" s="1"/>
  <c r="P105" i="1" a="1"/>
  <c r="P105" i="1" s="1"/>
  <c r="P93" i="1" a="1"/>
  <c r="P93" i="1" s="1"/>
  <c r="P35" i="1" a="1"/>
  <c r="P35" i="1" s="1"/>
  <c r="P106" i="1" a="1"/>
  <c r="P106" i="1" s="1"/>
  <c r="P104" i="1" a="1"/>
  <c r="P104" i="1" s="1"/>
  <c r="P64" i="1" a="1"/>
  <c r="P64" i="1" s="1"/>
  <c r="P18" i="1" a="1"/>
  <c r="P18" i="1" s="1"/>
  <c r="P53" i="1" a="1"/>
  <c r="P53" i="1" s="1"/>
  <c r="P57" i="1" a="1"/>
  <c r="P57" i="1" s="1"/>
  <c r="P14" i="1" a="1"/>
  <c r="P14" i="1" s="1"/>
  <c r="P7" i="1" a="1"/>
  <c r="P7" i="1" s="1"/>
  <c r="P101" i="1" a="1"/>
  <c r="P101" i="1" s="1"/>
  <c r="P107" i="1" a="1"/>
  <c r="P107" i="1" s="1"/>
  <c r="P19" i="1" a="1"/>
  <c r="P19" i="1" s="1"/>
  <c r="P65" i="1" a="1"/>
  <c r="P65" i="1" s="1"/>
  <c r="P13" i="1" a="1"/>
  <c r="P13" i="1" s="1"/>
  <c r="P95" i="1" a="1"/>
  <c r="P95" i="1" s="1"/>
  <c r="P11" i="1" a="1"/>
  <c r="P11" i="1" s="1"/>
  <c r="P84" i="1" a="1"/>
  <c r="P84" i="1" s="1"/>
  <c r="P98" i="1" a="1"/>
  <c r="P98" i="1" s="1"/>
  <c r="P23" i="1" a="1"/>
  <c r="P23" i="1" s="1"/>
  <c r="P89" i="1" a="1"/>
  <c r="P89" i="1" s="1"/>
  <c r="P92" i="1" a="1"/>
  <c r="P92" i="1" s="1"/>
  <c r="P17" i="1" a="1"/>
  <c r="P17" i="1" s="1"/>
  <c r="P67" i="1" a="1"/>
  <c r="P67" i="1" s="1"/>
  <c r="P69" i="1" a="1"/>
  <c r="P69" i="1" s="1"/>
  <c r="P70" i="1" a="1"/>
  <c r="P70" i="1" s="1"/>
  <c r="P9" i="1" a="1"/>
  <c r="P9" i="1" s="1"/>
  <c r="P73" i="1" a="1"/>
  <c r="P73" i="1" s="1"/>
  <c r="P75" i="1" a="1"/>
  <c r="P75" i="1" s="1"/>
  <c r="P50" i="1" a="1"/>
  <c r="P50" i="1" s="1"/>
  <c r="P78" i="1" a="1"/>
  <c r="P78" i="1" s="1"/>
  <c r="P83" i="1" a="1"/>
  <c r="P83" i="1" s="1"/>
  <c r="P24" i="1" a="1"/>
  <c r="P24" i="1" s="1"/>
  <c r="P85" i="1" a="1"/>
  <c r="P85" i="1" s="1"/>
  <c r="P88" i="1" a="1"/>
  <c r="P88" i="1" s="1"/>
  <c r="P90" i="1" a="1"/>
  <c r="P90" i="1" s="1"/>
  <c r="P91" i="1" a="1"/>
  <c r="P91" i="1" s="1"/>
  <c r="P94" i="1" a="1"/>
  <c r="P94" i="1" s="1"/>
  <c r="P99" i="1" a="1"/>
  <c r="P99" i="1" s="1"/>
  <c r="P15" i="1" a="1"/>
  <c r="P15" i="1" s="1"/>
  <c r="P100" i="1" a="1"/>
  <c r="P100" i="1" s="1"/>
  <c r="P60" i="1" a="1"/>
  <c r="P60" i="1" s="1"/>
  <c r="P108" i="1" a="1"/>
  <c r="P108" i="1" s="1"/>
  <c r="P109" i="1" a="1"/>
  <c r="P109" i="1" s="1"/>
  <c r="P110" i="1" a="1"/>
  <c r="P110" i="1" s="1"/>
  <c r="P51" i="1" a="1"/>
  <c r="P51" i="1" s="1"/>
  <c r="P16" i="1" a="1"/>
  <c r="P16" i="1" s="1"/>
  <c r="P48" i="1" a="1"/>
  <c r="P48" i="1" s="1"/>
  <c r="P12" i="1" a="1"/>
  <c r="P12" i="1" s="1"/>
  <c r="P21" i="1" a="1"/>
  <c r="P21" i="1" s="1"/>
  <c r="P55" i="1" a="1"/>
  <c r="P55" i="1" s="1"/>
  <c r="P38" i="1" a="1"/>
  <c r="P38" i="1" s="1"/>
  <c r="P97" i="1" a="1"/>
  <c r="P97" i="1" s="1"/>
  <c r="P36" i="1" a="1"/>
  <c r="P36" i="1" s="1"/>
  <c r="P61" i="1" a="1"/>
  <c r="P61" i="1" s="1"/>
  <c r="P39" i="1" a="1"/>
  <c r="P39" i="1" s="1"/>
  <c r="P111" i="1" a="1"/>
  <c r="P111" i="1" s="1"/>
  <c r="P112" i="1" a="1"/>
  <c r="P112" i="1" s="1"/>
  <c r="P62" i="1" a="1"/>
  <c r="P62" i="1" s="1"/>
  <c r="P63" i="1" a="1"/>
  <c r="P63" i="1" s="1"/>
  <c r="P68" i="1" a="1"/>
  <c r="P68" i="1" s="1"/>
  <c r="P71" i="1" a="1"/>
  <c r="P71" i="1" s="1"/>
  <c r="P72" i="1" a="1"/>
  <c r="P72" i="1" s="1"/>
  <c r="P74" i="1" a="1"/>
  <c r="P74" i="1" s="1"/>
  <c r="P79" i="1" a="1"/>
  <c r="P79" i="1" s="1"/>
  <c r="P82" i="1" a="1"/>
  <c r="P82" i="1" s="1"/>
  <c r="P86" i="1" a="1"/>
  <c r="P86" i="1" s="1"/>
  <c r="P87" i="1" a="1"/>
  <c r="P87" i="1" s="1"/>
  <c r="P32" i="1" a="1"/>
  <c r="P32" i="1" s="1"/>
  <c r="P113" i="1" a="1"/>
  <c r="P113" i="1" s="1"/>
  <c r="P114" i="1" a="1"/>
  <c r="P114" i="1" s="1"/>
  <c r="P115" i="1" a="1"/>
  <c r="P115" i="1" s="1"/>
  <c r="P116" i="1" a="1"/>
  <c r="P116" i="1" s="1"/>
  <c r="P6" i="1" a="1"/>
  <c r="P6" i="1" s="1"/>
  <c r="B25" i="1" l="1"/>
  <c r="B28" i="1"/>
  <c r="B26" i="1"/>
  <c r="B27" i="1"/>
  <c r="B30" i="1"/>
  <c r="B45" i="1"/>
  <c r="B42" i="1"/>
  <c r="B31" i="1"/>
  <c r="B29" i="1"/>
  <c r="B56" i="1"/>
  <c r="B77" i="1"/>
  <c r="B54" i="1"/>
  <c r="B46" i="1"/>
  <c r="B33" i="1"/>
  <c r="B37" i="1"/>
  <c r="B44" i="1"/>
  <c r="B41" i="1"/>
  <c r="B76" i="1"/>
  <c r="B8" i="1"/>
  <c r="B3" i="1"/>
  <c r="B10" i="1"/>
  <c r="B64" i="1"/>
  <c r="B50" i="1"/>
  <c r="B113" i="1"/>
  <c r="B39" i="1"/>
  <c r="B108" i="1"/>
  <c r="B75" i="1"/>
  <c r="B13" i="1"/>
  <c r="B35" i="1"/>
  <c r="B20" i="1"/>
  <c r="B49" i="1"/>
  <c r="B85" i="1"/>
  <c r="B112" i="1"/>
  <c r="B111" i="1"/>
  <c r="B60" i="1"/>
  <c r="B87" i="1"/>
  <c r="B36" i="1"/>
  <c r="B100" i="1"/>
  <c r="B9" i="1"/>
  <c r="B19" i="1"/>
  <c r="B105" i="1"/>
  <c r="B5" i="1"/>
  <c r="B116" i="1"/>
  <c r="B110" i="1"/>
  <c r="B95" i="1"/>
  <c r="B93" i="1"/>
  <c r="B86" i="1"/>
  <c r="B97" i="1"/>
  <c r="B15" i="1"/>
  <c r="B70" i="1"/>
  <c r="B107" i="1"/>
  <c r="B103" i="1"/>
  <c r="B52" i="1"/>
  <c r="B48" i="1"/>
  <c r="B115" i="1"/>
  <c r="B114" i="1"/>
  <c r="B65" i="1"/>
  <c r="B82" i="1"/>
  <c r="B99" i="1"/>
  <c r="B69" i="1"/>
  <c r="B101" i="1"/>
  <c r="B40" i="1"/>
  <c r="B81" i="1"/>
  <c r="B83" i="1"/>
  <c r="B11" i="1"/>
  <c r="B61" i="1"/>
  <c r="B79" i="1"/>
  <c r="B38" i="1"/>
  <c r="B94" i="1"/>
  <c r="B67" i="1"/>
  <c r="B7" i="1"/>
  <c r="B102" i="1"/>
  <c r="B80" i="1"/>
  <c r="B62" i="1"/>
  <c r="B109" i="1"/>
  <c r="B32" i="1"/>
  <c r="B74" i="1"/>
  <c r="B55" i="1"/>
  <c r="B91" i="1"/>
  <c r="B17" i="1"/>
  <c r="B14" i="1"/>
  <c r="B22" i="1"/>
  <c r="B4" i="1"/>
  <c r="B84" i="1"/>
  <c r="B78" i="1"/>
  <c r="B106" i="1"/>
  <c r="B72" i="1"/>
  <c r="B21" i="1"/>
  <c r="B90" i="1"/>
  <c r="B92" i="1"/>
  <c r="B57" i="1"/>
  <c r="B34" i="1"/>
  <c r="B47" i="1"/>
  <c r="B51" i="1"/>
  <c r="B104" i="1"/>
  <c r="B73" i="1"/>
  <c r="B71" i="1"/>
  <c r="B12" i="1"/>
  <c r="B88" i="1"/>
  <c r="B89" i="1"/>
  <c r="B96" i="1"/>
  <c r="B43" i="1"/>
  <c r="B58" i="1"/>
  <c r="B68" i="1"/>
  <c r="B23" i="1"/>
  <c r="B53" i="1"/>
  <c r="B6" i="1"/>
  <c r="B63" i="1"/>
  <c r="B16" i="1"/>
  <c r="B24" i="1"/>
  <c r="B98" i="1"/>
  <c r="B18" i="1"/>
  <c r="B59" i="1"/>
  <c r="B66" i="1"/>
  <c r="I4" i="5"/>
  <c r="I2" i="5"/>
  <c r="I3" i="5"/>
</calcChain>
</file>

<file path=xl/metadata.xml><?xml version="1.0" encoding="utf-8"?>
<metadata xmlns="http://schemas.openxmlformats.org/spreadsheetml/2006/main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xmlns:xda="http://schemas.microsoft.com/office/spreadsheetml/2017/dynamicarray"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<sst xmlns="http://schemas.openxmlformats.org/spreadsheetml/2006/main" count="571" uniqueCount="386">
  <si>
    <t xml:space="preserve">Finals </t>
  </si>
  <si>
    <t>Brand</t>
  </si>
  <si>
    <t>Name</t>
  </si>
  <si>
    <t>Contractor</t>
  </si>
  <si>
    <t>Registration</t>
  </si>
  <si>
    <t>Story Teller</t>
  </si>
  <si>
    <t>Benedict Bucking Bulls</t>
  </si>
  <si>
    <t>N8</t>
  </si>
  <si>
    <t>Voodoo Queen</t>
  </si>
  <si>
    <t>Rowley Bucking Bulls</t>
  </si>
  <si>
    <t>NCBB 071</t>
  </si>
  <si>
    <t>NCBB</t>
  </si>
  <si>
    <t>507N</t>
  </si>
  <si>
    <t>Brian Ridley</t>
  </si>
  <si>
    <t>Ridley</t>
  </si>
  <si>
    <t>Porch Honky</t>
  </si>
  <si>
    <t>Stuart Bucking Bulls</t>
  </si>
  <si>
    <t>GN Humble Pie</t>
  </si>
  <si>
    <t>Bar 9 L Ranch</t>
  </si>
  <si>
    <t>R2</t>
  </si>
  <si>
    <t>Oliver Santos</t>
  </si>
  <si>
    <t>NCBB 058</t>
  </si>
  <si>
    <t>N5</t>
  </si>
  <si>
    <t>Shot Caller</t>
  </si>
  <si>
    <t>Rowley Bucking Bulls / Johnny Bueckert</t>
  </si>
  <si>
    <t>27N</t>
  </si>
  <si>
    <t>Kitty Litter</t>
  </si>
  <si>
    <t>Savage Bucking Bulls</t>
  </si>
  <si>
    <t>Carthel 535</t>
  </si>
  <si>
    <t>Carthel Cattle Co.</t>
  </si>
  <si>
    <t>R1</t>
  </si>
  <si>
    <t>NCBB R1</t>
  </si>
  <si>
    <t>NCBB 074</t>
  </si>
  <si>
    <t>5A</t>
  </si>
  <si>
    <t>BJ 5A</t>
  </si>
  <si>
    <t>G&amp;H Cattle/ BJ Cattle</t>
  </si>
  <si>
    <t>5J</t>
  </si>
  <si>
    <t>BJ 5J</t>
  </si>
  <si>
    <t>Morales/ BJ Cattle</t>
  </si>
  <si>
    <t>Red</t>
  </si>
  <si>
    <t>Brahma Mama Bucking Bulls</t>
  </si>
  <si>
    <t>Carthel 503</t>
  </si>
  <si>
    <t>Carthel 508</t>
  </si>
  <si>
    <t>Carthel 577</t>
  </si>
  <si>
    <t>Burn Her Up</t>
  </si>
  <si>
    <t>Carter Livestock</t>
  </si>
  <si>
    <t>Doofus</t>
  </si>
  <si>
    <t>Molly</t>
  </si>
  <si>
    <t>Sister Squirrel</t>
  </si>
  <si>
    <t>F20</t>
  </si>
  <si>
    <t>Midnight Woman</t>
  </si>
  <si>
    <t>N12</t>
  </si>
  <si>
    <t>Kasel N12</t>
  </si>
  <si>
    <t>Carthel Cattle</t>
  </si>
  <si>
    <t>4H</t>
  </si>
  <si>
    <t>Project</t>
  </si>
  <si>
    <t>Carthel/Morales/G&amp;H Cattle/BJ Cattle</t>
  </si>
  <si>
    <t>Dos</t>
  </si>
  <si>
    <t>Koschel 48</t>
  </si>
  <si>
    <t>Koschel Cattle</t>
  </si>
  <si>
    <t>Johnny Dogs</t>
  </si>
  <si>
    <t>Crime Committer</t>
  </si>
  <si>
    <t>Carthel/G&amp;H Cattle/BJ Cattle</t>
  </si>
  <si>
    <t>BMBB 404 Blue</t>
  </si>
  <si>
    <t>Koschel 416</t>
  </si>
  <si>
    <t>Little Amos</t>
  </si>
  <si>
    <t>Widener Ranch</t>
  </si>
  <si>
    <t>Don't Matter</t>
  </si>
  <si>
    <t>S415</t>
  </si>
  <si>
    <t>S415 Shaved Ice</t>
  </si>
  <si>
    <t>Shippy Rodeo Bulls</t>
  </si>
  <si>
    <t>Widener's Pucker Up</t>
  </si>
  <si>
    <t>72M</t>
  </si>
  <si>
    <t>Page 72M</t>
  </si>
  <si>
    <t>Kephart/McCathern/Shippy</t>
  </si>
  <si>
    <t>MW 436</t>
  </si>
  <si>
    <t>McCathern Rodeo Cattle</t>
  </si>
  <si>
    <t>S410</t>
  </si>
  <si>
    <t>Cowboy's Delight</t>
  </si>
  <si>
    <t>S44</t>
  </si>
  <si>
    <t>S44 ReLoad</t>
  </si>
  <si>
    <t>Wicked Spell</t>
  </si>
  <si>
    <t>Stuart Bucking Bulls/ Kassapakis Ranch</t>
  </si>
  <si>
    <t>S43</t>
  </si>
  <si>
    <t>S43 Next Friday</t>
  </si>
  <si>
    <t>Necromancer</t>
  </si>
  <si>
    <t>P4</t>
  </si>
  <si>
    <t>Northstar</t>
  </si>
  <si>
    <t>Galvan Bucking Bulls</t>
  </si>
  <si>
    <t>GN 74 Casey</t>
  </si>
  <si>
    <t>Told Ya Twice</t>
  </si>
  <si>
    <t>J&amp;D Bucking Bull</t>
  </si>
  <si>
    <t>Chicken Willie</t>
  </si>
  <si>
    <t>Peterson Bucking Bulls/Flying S</t>
  </si>
  <si>
    <t>044M</t>
  </si>
  <si>
    <t>Page 044M</t>
  </si>
  <si>
    <t>McCathern/Shippy</t>
  </si>
  <si>
    <t>S320</t>
  </si>
  <si>
    <t>S320 Snow Goose</t>
  </si>
  <si>
    <t>Painted Chrome</t>
  </si>
  <si>
    <t>S310</t>
  </si>
  <si>
    <t>S310 Cracker</t>
  </si>
  <si>
    <t>Tom Horn</t>
  </si>
  <si>
    <t>Whitney / A Lazy J Rodeo Bull</t>
  </si>
  <si>
    <t>C33</t>
  </si>
  <si>
    <t>Walking Dead</t>
  </si>
  <si>
    <t>Unexpected Bucking Bulls</t>
  </si>
  <si>
    <t>209X</t>
  </si>
  <si>
    <t>Masters Bucking Bulls</t>
  </si>
  <si>
    <t>N6</t>
  </si>
  <si>
    <t>Ninja</t>
  </si>
  <si>
    <t>C311</t>
  </si>
  <si>
    <t>Pintura de guerra</t>
  </si>
  <si>
    <t>Master Bucking Bulls</t>
  </si>
  <si>
    <t>4/18/2026 Target Score</t>
  </si>
  <si>
    <t>4/18/2026 Actual Score</t>
  </si>
  <si>
    <t>4/18/2026 Difference</t>
  </si>
  <si>
    <t>57-H</t>
  </si>
  <si>
    <t>J-B Bucking Bulls</t>
  </si>
  <si>
    <t>Carthel 551</t>
  </si>
  <si>
    <t>Carthel Cattle Co</t>
  </si>
  <si>
    <t>R10</t>
  </si>
  <si>
    <t>Dexter</t>
  </si>
  <si>
    <t>NCBB/Madrid</t>
  </si>
  <si>
    <t>Bozo 545</t>
  </si>
  <si>
    <t>R3</t>
  </si>
  <si>
    <t>NCBB R3</t>
  </si>
  <si>
    <t>No Credit Bucking Bulls LLC</t>
  </si>
  <si>
    <t>R11</t>
  </si>
  <si>
    <t>NCBB R11</t>
  </si>
  <si>
    <t>R12</t>
  </si>
  <si>
    <t>NCBB R12</t>
  </si>
  <si>
    <t>No Credit Bucking Bulls / Burke</t>
  </si>
  <si>
    <t>JB-502</t>
  </si>
  <si>
    <t>R5</t>
  </si>
  <si>
    <t>Violate dem Nuts</t>
  </si>
  <si>
    <t>47N</t>
  </si>
  <si>
    <t>3 Stars Bucking Bulls</t>
  </si>
  <si>
    <t>2012N</t>
  </si>
  <si>
    <t>A4L 2012N</t>
  </si>
  <si>
    <t>Chantilly Lace</t>
  </si>
  <si>
    <t xml:space="preserve">Stuart Bucking Bulls </t>
  </si>
  <si>
    <t>BR 409</t>
  </si>
  <si>
    <t>CIL Cattle Co</t>
  </si>
  <si>
    <t>Blucifer</t>
  </si>
  <si>
    <t>222M</t>
  </si>
  <si>
    <t>JF-222M</t>
  </si>
  <si>
    <t>Frihauf Cattle Co / Lindsay Rohrbeck</t>
  </si>
  <si>
    <t>Devils Dice</t>
  </si>
  <si>
    <t>80M</t>
  </si>
  <si>
    <t>JF-80M</t>
  </si>
  <si>
    <t>Plucheck / Frihauf Cattle Co.</t>
  </si>
  <si>
    <t>853M</t>
  </si>
  <si>
    <t>JF-853M</t>
  </si>
  <si>
    <t>Wayne Plucheck/Frihauf Cattle Co.</t>
  </si>
  <si>
    <t>047M</t>
  </si>
  <si>
    <t>Page 047M</t>
  </si>
  <si>
    <t>CIL 402</t>
  </si>
  <si>
    <t>CIL Cattle</t>
  </si>
  <si>
    <t>79M</t>
  </si>
  <si>
    <t>JF-79M</t>
  </si>
  <si>
    <t>Frihauf Cattle Co.</t>
  </si>
  <si>
    <t>18L</t>
  </si>
  <si>
    <t>4 Cilindros</t>
  </si>
  <si>
    <t>Kerner 5012</t>
  </si>
  <si>
    <t>Kerner Bucking Bulls</t>
  </si>
  <si>
    <t>Kerner 535</t>
  </si>
  <si>
    <t>Pluheck/Frihauf</t>
  </si>
  <si>
    <t>31N</t>
  </si>
  <si>
    <t>22N</t>
  </si>
  <si>
    <t>95N</t>
  </si>
  <si>
    <t>10N</t>
  </si>
  <si>
    <t xml:space="preserve">10N </t>
  </si>
  <si>
    <t>513N</t>
  </si>
  <si>
    <t>H121</t>
  </si>
  <si>
    <t>H29</t>
  </si>
  <si>
    <t>H125</t>
  </si>
  <si>
    <t>H412</t>
  </si>
  <si>
    <t>70N</t>
  </si>
  <si>
    <t>932N</t>
  </si>
  <si>
    <t>N51</t>
  </si>
  <si>
    <t>48N</t>
  </si>
  <si>
    <t>H21</t>
  </si>
  <si>
    <t>86N</t>
  </si>
  <si>
    <t>520N</t>
  </si>
  <si>
    <t>266N</t>
  </si>
  <si>
    <t>H121 Dinero</t>
  </si>
  <si>
    <t>H29 Wind River</t>
  </si>
  <si>
    <t>H125 Mr. T</t>
  </si>
  <si>
    <t>A Little Sober</t>
  </si>
  <si>
    <t>Amelia</t>
  </si>
  <si>
    <t>Witchy Women</t>
  </si>
  <si>
    <t>Psalm 23</t>
  </si>
  <si>
    <t>Yellow Stone</t>
  </si>
  <si>
    <t>JF-48N</t>
  </si>
  <si>
    <t>Daddy Long Legs</t>
  </si>
  <si>
    <t>Burn Down</t>
  </si>
  <si>
    <t>Morning Glory</t>
  </si>
  <si>
    <t>Amish Muffin</t>
  </si>
  <si>
    <t>JF-70N</t>
  </si>
  <si>
    <t>JF-86N</t>
  </si>
  <si>
    <t>Garcia 520N</t>
  </si>
  <si>
    <t>Runyan 523</t>
  </si>
  <si>
    <t>Bet Your Boots</t>
  </si>
  <si>
    <t>Simpson Bucking Bulls</t>
  </si>
  <si>
    <t>Frontiers Flying Diamond Bucking Bulls</t>
  </si>
  <si>
    <t>Daniel Konig</t>
  </si>
  <si>
    <t>Frontiers Flying Diamond Bucking Bulls/Clay Rideout</t>
  </si>
  <si>
    <t>Garcia Cattle</t>
  </si>
  <si>
    <t>61M</t>
  </si>
  <si>
    <t>JF-61M</t>
  </si>
  <si>
    <t>12G3</t>
  </si>
  <si>
    <t>Padros Other Brother</t>
  </si>
  <si>
    <t>Heartbreaker</t>
  </si>
  <si>
    <t>Larkin 401</t>
  </si>
  <si>
    <t>War Chief</t>
  </si>
  <si>
    <t>403 Joseph</t>
  </si>
  <si>
    <t>26M</t>
  </si>
  <si>
    <t>JF-26M</t>
  </si>
  <si>
    <t>22M</t>
  </si>
  <si>
    <t>JF-22M</t>
  </si>
  <si>
    <t>P7</t>
  </si>
  <si>
    <t>Sandman</t>
  </si>
  <si>
    <t>M1</t>
  </si>
  <si>
    <t>78M</t>
  </si>
  <si>
    <t>Keygon &amp; Kayson Frihauf /Frihauf Cattle Co.</t>
  </si>
  <si>
    <t>Frontier Rodeo</t>
  </si>
  <si>
    <t>FrontierRodeo/LarkinCattleCo/MotherBuckerz</t>
  </si>
  <si>
    <t>Rafter R Hauling &amp; Cattle</t>
  </si>
  <si>
    <t>Guy Bucking Bulls</t>
  </si>
  <si>
    <t>89-L</t>
  </si>
  <si>
    <t>The Outcast</t>
  </si>
  <si>
    <t>Pillow Talk</t>
  </si>
  <si>
    <t>N11</t>
  </si>
  <si>
    <t>NCBB N11</t>
  </si>
  <si>
    <t>Peoples cattle co/Frontier Rodeo</t>
  </si>
  <si>
    <t>Kerner Bucking Bulls/Bernard</t>
  </si>
  <si>
    <t>404 Cookies &amp; Wine</t>
  </si>
  <si>
    <t>C311 Pintura De Guerra</t>
  </si>
  <si>
    <t>Animal</t>
  </si>
  <si>
    <t>Owner</t>
  </si>
  <si>
    <t>Target Score</t>
  </si>
  <si>
    <t>Actual Score</t>
  </si>
  <si>
    <t>Difference</t>
  </si>
  <si>
    <t>Placing</t>
  </si>
  <si>
    <t>Trigger Finger</t>
  </si>
  <si>
    <t>206N</t>
  </si>
  <si>
    <t>Three Star Bucking Bulls</t>
  </si>
  <si>
    <t>JF-58N</t>
  </si>
  <si>
    <t>Baker 559-</t>
  </si>
  <si>
    <t>Diablo</t>
  </si>
  <si>
    <t>Tallman Cattle</t>
  </si>
  <si>
    <t>JF-22N</t>
  </si>
  <si>
    <t>Joy</t>
  </si>
  <si>
    <t>JF-56N</t>
  </si>
  <si>
    <t>Oakley</t>
  </si>
  <si>
    <t>58N</t>
  </si>
  <si>
    <t>559-</t>
  </si>
  <si>
    <t>56N</t>
  </si>
  <si>
    <t>87M</t>
  </si>
  <si>
    <t>H&amp;H Hot Rod</t>
  </si>
  <si>
    <t>58-M</t>
  </si>
  <si>
    <t>H&amp;H Tidal Wave</t>
  </si>
  <si>
    <t>65M</t>
  </si>
  <si>
    <t>H-H Joey's Bad Boy</t>
  </si>
  <si>
    <t>M2</t>
  </si>
  <si>
    <t>The Terminator</t>
  </si>
  <si>
    <t>Little Mac</t>
  </si>
  <si>
    <t>4F</t>
  </si>
  <si>
    <t>Made at Night</t>
  </si>
  <si>
    <t>-02M</t>
  </si>
  <si>
    <t>Gear Jammer</t>
  </si>
  <si>
    <t>24-8</t>
  </si>
  <si>
    <t>Red Roach</t>
  </si>
  <si>
    <t>Willbert</t>
  </si>
  <si>
    <t>H&amp;H Bucking Bulls</t>
  </si>
  <si>
    <t>H&amp;H Bucking Bulls &amp; Partner</t>
  </si>
  <si>
    <t>G&amp;H Cattle/BJ Cattle</t>
  </si>
  <si>
    <t>Hanging M Bucking Bulls</t>
  </si>
  <si>
    <t>bno</t>
  </si>
  <si>
    <t>bname</t>
  </si>
  <si>
    <t>owner</t>
  </si>
  <si>
    <t>sc</t>
  </si>
  <si>
    <t>money</t>
  </si>
  <si>
    <t>July event</t>
  </si>
  <si>
    <t>Demon</t>
  </si>
  <si>
    <t>L203</t>
  </si>
  <si>
    <t>Monkey Business</t>
  </si>
  <si>
    <t xml:space="preserve">H&amp;H Bucking Bulls </t>
  </si>
  <si>
    <t>N555</t>
  </si>
  <si>
    <t>SA N555</t>
  </si>
  <si>
    <t>E103</t>
  </si>
  <si>
    <t>N505</t>
  </si>
  <si>
    <t>Southpaw</t>
  </si>
  <si>
    <t>Z8</t>
  </si>
  <si>
    <t>PW Z8</t>
  </si>
  <si>
    <t>X2</t>
  </si>
  <si>
    <t>BS X2</t>
  </si>
  <si>
    <t>X15</t>
  </si>
  <si>
    <t>BS X15</t>
  </si>
  <si>
    <t>X3</t>
  </si>
  <si>
    <t>BS X3</t>
  </si>
  <si>
    <t>RLS Waltz Black Sports Coat</t>
  </si>
  <si>
    <t>RLS Reds Call 911</t>
  </si>
  <si>
    <t>Howie Dewitt</t>
  </si>
  <si>
    <t>NCBB 056</t>
  </si>
  <si>
    <t>Ridin Storms</t>
  </si>
  <si>
    <t>E107</t>
  </si>
  <si>
    <t>X19</t>
  </si>
  <si>
    <t>Highway To Heaven</t>
  </si>
  <si>
    <t>NCBB 064</t>
  </si>
  <si>
    <t>Workman/Truax/Big Schott/6-C</t>
  </si>
  <si>
    <t>KB/Truax/Big Schott/6-C</t>
  </si>
  <si>
    <t>4L Leffew/Truax/Big Schott/6-C</t>
  </si>
  <si>
    <t>'Diggers/Big Schott/Workman/6-C</t>
  </si>
  <si>
    <t>Peterson/Big Schott/Spencer/6-C</t>
  </si>
  <si>
    <t>Big Schott/Spencer/6-C</t>
  </si>
  <si>
    <t>RLS Ranch</t>
  </si>
  <si>
    <t>M-C/DHT Bucking Bulls/6-C</t>
  </si>
  <si>
    <t>KB/Peterson/Big Schott/6-C</t>
  </si>
  <si>
    <t>Big Schott/Truax/Spencer/6-C</t>
  </si>
  <si>
    <t xml:space="preserve">Totals </t>
  </si>
  <si>
    <t>Total</t>
  </si>
  <si>
    <t xml:space="preserve">Yearlings </t>
  </si>
  <si>
    <t>Stone Solo</t>
  </si>
  <si>
    <t>481 Cold War</t>
  </si>
  <si>
    <t>Double Double</t>
  </si>
  <si>
    <t>Alphie</t>
  </si>
  <si>
    <t>JD 76</t>
  </si>
  <si>
    <t>Truax/Workman/Big Schott/6-C</t>
  </si>
  <si>
    <t>Rank</t>
  </si>
  <si>
    <t>Totals</t>
  </si>
  <si>
    <t>P1</t>
  </si>
  <si>
    <t>Cloud Nine</t>
  </si>
  <si>
    <t>Diggers/Slaughter/Workman/Big Schott/Sara Schott/6-C</t>
  </si>
  <si>
    <t>Juniors</t>
  </si>
  <si>
    <t>Futurity</t>
  </si>
  <si>
    <t>Derby</t>
  </si>
  <si>
    <t>NCBB/Rafter R</t>
  </si>
  <si>
    <t>NCBB/3D</t>
  </si>
  <si>
    <t>20N</t>
  </si>
  <si>
    <t>Dodge / Moyer N Sons</t>
  </si>
  <si>
    <t>Rocking Anny</t>
  </si>
  <si>
    <t>Dirt Puppies Bucking Bulls / Moyer-N-Sons</t>
  </si>
  <si>
    <t>Perty</t>
  </si>
  <si>
    <t>Moyer N Sons</t>
  </si>
  <si>
    <t>N19</t>
  </si>
  <si>
    <t>Winona</t>
  </si>
  <si>
    <t>Wilson cattle/Moyer-N-Sons</t>
  </si>
  <si>
    <t>S570</t>
  </si>
  <si>
    <t>Red Ryder</t>
  </si>
  <si>
    <t>S524</t>
  </si>
  <si>
    <t>Frito Pie</t>
  </si>
  <si>
    <t>S560</t>
  </si>
  <si>
    <t>Big Valley</t>
  </si>
  <si>
    <t>Bennie</t>
  </si>
  <si>
    <t>Bernhard Cattle/ Moyer-N-Sons</t>
  </si>
  <si>
    <t>S544</t>
  </si>
  <si>
    <t>S52</t>
  </si>
  <si>
    <t>S52 Pretty Lil Poison</t>
  </si>
  <si>
    <t>MRC 597 Shazam</t>
  </si>
  <si>
    <t>S550</t>
  </si>
  <si>
    <t>Lone Ranger</t>
  </si>
  <si>
    <t>The Colonel 52</t>
  </si>
  <si>
    <t>O'Brien Rodeo Cattle</t>
  </si>
  <si>
    <t>Mongo</t>
  </si>
  <si>
    <t>Bernhard Cattle Co/ Moyer-N-Sons</t>
  </si>
  <si>
    <t>S553</t>
  </si>
  <si>
    <t>Lucky Duck</t>
  </si>
  <si>
    <t>S527</t>
  </si>
  <si>
    <t>S527 Gotta Bounce</t>
  </si>
  <si>
    <t>S523</t>
  </si>
  <si>
    <t>S523 Who's Your Daddy</t>
  </si>
  <si>
    <t>S547</t>
  </si>
  <si>
    <t>Disco Ball</t>
  </si>
  <si>
    <t>Midnight Ridin</t>
  </si>
  <si>
    <t>Sudden Impact</t>
  </si>
  <si>
    <t>Marlboro Red</t>
  </si>
  <si>
    <t>70M</t>
  </si>
  <si>
    <t>JF-70M</t>
  </si>
  <si>
    <t>24-3</t>
  </si>
  <si>
    <t>Mr Clean</t>
  </si>
  <si>
    <t>502M</t>
  </si>
  <si>
    <t>JF-502M</t>
  </si>
  <si>
    <t>Bernhard Cattle Co./Moyer-N-Sons</t>
  </si>
  <si>
    <t>Diamond F Cattle/ Moyer-N-Sons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</si>
</sst>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16" fontId="0" fillId="0" borderId="0" xfId="0" applyNumberFormat="1"/>
    <xf numFmtId="0" fontId="0" fillId="0" borderId="0" xfId="0" applyAlignment="1">
      <alignment horizontal="left"/>
    </xf>
    <xf numFmtId="16" fontId="0" fillId="0" borderId="0" xfId="0" applyNumberFormat="1" applyAlignment="1">
      <alignment horizontal="left"/>
    </xf>
    <xf numFmtId="0" fontId="0" fillId="2" borderId="1" xfId="0" applyFill="1" applyBorder="1"/>
    <xf numFmtId="0" fontId="0" fillId="2" borderId="1" xfId="0" applyFill="1" applyBorder="1" applyAlignment="1">
      <alignment horizontal="left"/>
    </xf>
    <xf numFmtId="2" fontId="0" fillId="2" borderId="1" xfId="0" applyNumberFormat="1" applyFill="1" applyBorder="1"/>
    <xf numFmtId="0" fontId="0" fillId="3" borderId="0" xfId="0" applyFill="1"/>
    <xf numFmtId="0" fontId="0" fillId="3" borderId="0" xfId="0" applyFill="1" applyAlignment="1">
      <alignment horizontal="left"/>
    </xf>
    <xf numFmtId="0" fontId="0" fillId="3" borderId="1" xfId="0" applyFill="1" applyBorder="1"/>
    <xf numFmtId="0" fontId="0" fillId="3" borderId="1" xfId="0" applyFill="1" applyBorder="1" applyAlignment="1">
      <alignment horizontal="left"/>
    </xf>
    <xf numFmtId="16" fontId="0" fillId="3" borderId="1" xfId="0" applyNumberFormat="1" applyFill="1" applyBorder="1"/>
    <xf numFmtId="2" fontId="0" fillId="3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1AAD1-A55E-42EE-9FE1-D3835E9BC399}">
  <sheetPr>
    <pageSetUpPr fitToPage="1"/>
  </sheetPr>
  <dimension ref="B1:P123"/>
  <sheetViews>
    <sheetView tabSelected="1" zoomScale="90" zoomScaleNormal="90" workbookViewId="0">
      <selection activeCell="D11" sqref="D11"/>
    </sheetView>
  </sheetViews>
  <sheetFormatPr defaultRowHeight="15" x14ac:dyDescent="0.25"/>
  <cols>
    <col min="1" max="1" width="10.42578125" style="7" customWidth="1"/>
    <col min="2" max="2" width="10.28515625" style="7" customWidth="1"/>
    <col min="3" max="3" width="8.7109375" style="8"/>
    <col min="4" max="4" width="22.5703125" style="8" customWidth="1"/>
    <col min="5" max="5" width="13.140625" style="7" customWidth="1"/>
    <col min="6" max="6" width="34.5703125" style="7" customWidth="1"/>
    <col min="7" max="7" width="10.140625" style="7" customWidth="1"/>
    <col min="8" max="8" width="10" style="7" customWidth="1"/>
    <col min="9" max="10" width="10.42578125" style="7" customWidth="1"/>
    <col min="11" max="12" width="10.5703125" style="7" customWidth="1"/>
    <col min="13" max="14" width="10.85546875" style="7" customWidth="1"/>
    <col min="15" max="15" width="13.28515625" style="7" customWidth="1"/>
    <col min="16" max="16" width="14.7109375" style="7" customWidth="1"/>
    <col min="17" max="21" width="9.140625" style="7"/>
    <col min="22" max="22" width="18.7109375" style="7" customWidth="1"/>
    <col min="23" max="23" width="9.140625" style="7"/>
    <col min="24" max="24" width="35.7109375" style="7" customWidth="1"/>
    <col min="25" max="16384" width="9.140625" style="7"/>
  </cols>
  <sheetData>
    <row r="1" spans="2:16" x14ac:dyDescent="0.25">
      <c r="F1" s="7" t="s">
        <v>323</v>
      </c>
    </row>
    <row r="2" spans="2:16" x14ac:dyDescent="0.25">
      <c r="B2" s="9" t="s">
        <v>330</v>
      </c>
      <c r="C2" s="10" t="s">
        <v>1</v>
      </c>
      <c r="D2" s="10" t="s">
        <v>2</v>
      </c>
      <c r="E2" s="9" t="s">
        <v>4</v>
      </c>
      <c r="F2" s="9" t="s">
        <v>3</v>
      </c>
      <c r="G2" s="11">
        <v>46130</v>
      </c>
      <c r="H2" s="11">
        <v>46151</v>
      </c>
      <c r="I2" s="11">
        <v>46165</v>
      </c>
      <c r="J2" s="11">
        <v>46186</v>
      </c>
      <c r="K2" s="11">
        <v>46214</v>
      </c>
      <c r="L2" s="11">
        <v>46249</v>
      </c>
      <c r="M2" s="11">
        <v>46270</v>
      </c>
      <c r="N2" s="11">
        <v>46271</v>
      </c>
      <c r="O2" s="9" t="s">
        <v>0</v>
      </c>
      <c r="P2" s="9" t="s">
        <v>322</v>
      </c>
    </row>
    <row r="3" spans="2:16" x14ac:dyDescent="0.25">
      <c r="B3" s="4">
        <f t="shared" ref="B3:B34" si="0">_xlfn.RANK.EQ(P3,P:P)</f>
        <v>1</v>
      </c>
      <c r="C3" s="5">
        <v>71</v>
      </c>
      <c r="D3" s="5" t="s">
        <v>10</v>
      </c>
      <c r="E3" s="4">
        <v>10309869</v>
      </c>
      <c r="F3" s="4" t="s">
        <v>338</v>
      </c>
      <c r="G3" s="4">
        <v>87.9</v>
      </c>
      <c r="H3" s="4">
        <v>89.3</v>
      </c>
      <c r="I3" s="4">
        <v>89.47</v>
      </c>
      <c r="J3" s="4">
        <v>68.599999999999994</v>
      </c>
      <c r="K3" s="4">
        <v>77.400000000000006</v>
      </c>
      <c r="L3" s="4">
        <v>0</v>
      </c>
      <c r="M3" s="4">
        <v>89.1</v>
      </c>
      <c r="N3" s="4">
        <v>89.4</v>
      </c>
      <c r="O3" s="4">
        <v>87.9</v>
      </c>
      <c r="P3" s="6" cm="1">
        <f t="array" ref="P3">(SUM(LARGE($G3:$N3,{1,2,3,4,5}))+$O3)/6</f>
        <v>88.844999999999985</v>
      </c>
    </row>
    <row r="4" spans="2:16" x14ac:dyDescent="0.25">
      <c r="B4" s="4">
        <f t="shared" si="0"/>
        <v>2</v>
      </c>
      <c r="C4" s="5">
        <v>557</v>
      </c>
      <c r="D4" s="5" t="s">
        <v>15</v>
      </c>
      <c r="E4" s="4">
        <v>10300845</v>
      </c>
      <c r="F4" s="4" t="s">
        <v>16</v>
      </c>
      <c r="G4" s="4">
        <v>87.2</v>
      </c>
      <c r="H4" s="4">
        <v>73.8</v>
      </c>
      <c r="I4" s="4">
        <v>0</v>
      </c>
      <c r="J4" s="4">
        <v>84.7</v>
      </c>
      <c r="K4" s="4">
        <v>89</v>
      </c>
      <c r="L4" s="4">
        <v>85.4</v>
      </c>
      <c r="M4" s="4">
        <v>87.9</v>
      </c>
      <c r="N4" s="4">
        <v>86.7</v>
      </c>
      <c r="O4" s="4">
        <v>89.6</v>
      </c>
      <c r="P4" s="6" cm="1">
        <f t="array" ref="P4">(SUM(LARGE($G4:$N4,{1,2,3,4,5}))+$O4)/6</f>
        <v>87.63333333333334</v>
      </c>
    </row>
    <row r="5" spans="2:16" x14ac:dyDescent="0.25">
      <c r="B5" s="9">
        <f t="shared" si="0"/>
        <v>3</v>
      </c>
      <c r="C5" s="10">
        <v>58</v>
      </c>
      <c r="D5" s="10" t="s">
        <v>21</v>
      </c>
      <c r="E5" s="9">
        <v>10309858</v>
      </c>
      <c r="F5" s="9" t="s">
        <v>338</v>
      </c>
      <c r="G5" s="9">
        <v>83.3</v>
      </c>
      <c r="H5" s="9">
        <v>86.4</v>
      </c>
      <c r="I5" s="9">
        <v>89.07</v>
      </c>
      <c r="J5" s="9">
        <v>84</v>
      </c>
      <c r="K5" s="9">
        <v>86.2</v>
      </c>
      <c r="L5" s="9">
        <v>88.5</v>
      </c>
      <c r="M5" s="9">
        <v>86.1</v>
      </c>
      <c r="N5" s="9">
        <v>0</v>
      </c>
      <c r="O5" s="9">
        <v>88.7</v>
      </c>
      <c r="P5" s="12" cm="1">
        <f t="array" ref="P5">(SUM(LARGE($G5:$N5,{1,2,3,4,5}))+$O5)/6</f>
        <v>87.495000000000005</v>
      </c>
    </row>
    <row r="6" spans="2:16" x14ac:dyDescent="0.25">
      <c r="B6" s="9">
        <f t="shared" si="0"/>
        <v>4</v>
      </c>
      <c r="C6" s="10">
        <v>596</v>
      </c>
      <c r="D6" s="10" t="s">
        <v>5</v>
      </c>
      <c r="E6" s="9">
        <v>10306777</v>
      </c>
      <c r="F6" s="9" t="s">
        <v>6</v>
      </c>
      <c r="G6" s="9">
        <v>89.8</v>
      </c>
      <c r="H6" s="9">
        <v>87.8</v>
      </c>
      <c r="I6" s="9">
        <v>0</v>
      </c>
      <c r="J6" s="9">
        <v>0</v>
      </c>
      <c r="K6" s="9">
        <v>0</v>
      </c>
      <c r="L6" s="9">
        <v>85.6</v>
      </c>
      <c r="M6" s="9">
        <v>86.8</v>
      </c>
      <c r="N6" s="9">
        <v>86.4</v>
      </c>
      <c r="O6" s="9">
        <v>86.2</v>
      </c>
      <c r="P6" s="12" cm="1">
        <f t="array" ref="P6">(SUM(LARGE($G6:$N6,{1,2,3,4,5}))+$O6)/6</f>
        <v>87.100000000000009</v>
      </c>
    </row>
    <row r="7" spans="2:16" x14ac:dyDescent="0.25">
      <c r="B7" s="9">
        <f t="shared" si="0"/>
        <v>5</v>
      </c>
      <c r="C7" s="10" t="s">
        <v>130</v>
      </c>
      <c r="D7" s="10" t="s">
        <v>131</v>
      </c>
      <c r="E7" s="9">
        <v>10309848</v>
      </c>
      <c r="F7" s="9" t="s">
        <v>132</v>
      </c>
      <c r="G7" s="9">
        <v>0</v>
      </c>
      <c r="H7" s="9">
        <v>79.8</v>
      </c>
      <c r="I7" s="9">
        <v>0</v>
      </c>
      <c r="J7" s="9">
        <v>84.9</v>
      </c>
      <c r="K7" s="9">
        <v>78.3</v>
      </c>
      <c r="L7" s="9">
        <v>88.8</v>
      </c>
      <c r="M7" s="9">
        <v>87.5</v>
      </c>
      <c r="N7" s="9">
        <v>85.7</v>
      </c>
      <c r="O7" s="9">
        <v>82.4</v>
      </c>
      <c r="P7" s="12" cm="1">
        <f t="array" ref="P7">(SUM(LARGE($G7:$N7,{1,2,3,4,5}))+$O7)/6</f>
        <v>84.850000000000009</v>
      </c>
    </row>
    <row r="8" spans="2:16" x14ac:dyDescent="0.25">
      <c r="B8" s="9">
        <f t="shared" si="0"/>
        <v>6</v>
      </c>
      <c r="C8" s="10" t="s">
        <v>30</v>
      </c>
      <c r="D8" s="10" t="s">
        <v>31</v>
      </c>
      <c r="E8" s="9">
        <v>10309839</v>
      </c>
      <c r="F8" s="9" t="s">
        <v>339</v>
      </c>
      <c r="G8" s="9">
        <v>77.5</v>
      </c>
      <c r="H8" s="9">
        <v>0</v>
      </c>
      <c r="I8" s="12">
        <v>83.332999999999998</v>
      </c>
      <c r="J8" s="9">
        <v>86.2</v>
      </c>
      <c r="K8" s="9">
        <v>73.099999999999994</v>
      </c>
      <c r="L8" s="9">
        <v>0</v>
      </c>
      <c r="M8" s="9">
        <v>84.4</v>
      </c>
      <c r="N8" s="9">
        <v>88.1</v>
      </c>
      <c r="O8" s="9">
        <v>87.2</v>
      </c>
      <c r="P8" s="12" cm="1">
        <f t="array" ref="P8">(SUM(LARGE($G8:$N8,{1,2,3,4,5}))+$O8)/6</f>
        <v>84.455500000000001</v>
      </c>
    </row>
    <row r="9" spans="2:16" x14ac:dyDescent="0.25">
      <c r="B9" s="9">
        <f t="shared" si="0"/>
        <v>7</v>
      </c>
      <c r="C9" s="10">
        <v>55</v>
      </c>
      <c r="D9" s="10" t="s">
        <v>189</v>
      </c>
      <c r="E9" s="9">
        <v>10302255</v>
      </c>
      <c r="F9" s="9" t="s">
        <v>204</v>
      </c>
      <c r="G9" s="9"/>
      <c r="H9" s="9">
        <v>0</v>
      </c>
      <c r="I9" s="9">
        <v>0</v>
      </c>
      <c r="J9" s="9">
        <v>87.6</v>
      </c>
      <c r="K9" s="9">
        <v>86.5</v>
      </c>
      <c r="L9" s="9">
        <v>87.9</v>
      </c>
      <c r="M9" s="9">
        <v>80.67</v>
      </c>
      <c r="N9" s="9">
        <v>69.2</v>
      </c>
      <c r="O9" s="9">
        <v>89.2</v>
      </c>
      <c r="P9" s="12" cm="1">
        <f t="array" ref="P9">(SUM(LARGE($G9:$N9,{1,2,3,4,5}))+$O9)/6</f>
        <v>83.51166666666667</v>
      </c>
    </row>
    <row r="10" spans="2:16" x14ac:dyDescent="0.25">
      <c r="B10" s="9">
        <f t="shared" si="0"/>
        <v>8</v>
      </c>
      <c r="C10" s="10">
        <v>535</v>
      </c>
      <c r="D10" s="10" t="s">
        <v>28</v>
      </c>
      <c r="E10" s="9">
        <v>10301299</v>
      </c>
      <c r="F10" s="9" t="s">
        <v>29</v>
      </c>
      <c r="G10" s="9">
        <v>77.599999999999994</v>
      </c>
      <c r="H10" s="9">
        <v>76.67</v>
      </c>
      <c r="I10" s="9">
        <v>0</v>
      </c>
      <c r="J10" s="9">
        <v>0</v>
      </c>
      <c r="K10" s="9">
        <v>0</v>
      </c>
      <c r="L10" s="9">
        <v>83</v>
      </c>
      <c r="M10" s="9">
        <v>88.8</v>
      </c>
      <c r="N10" s="9">
        <v>83.9</v>
      </c>
      <c r="O10" s="9">
        <v>83.73</v>
      </c>
      <c r="P10" s="12" cm="1">
        <f t="array" ref="P10">(SUM(LARGE($G10:$N10,{1,2,3,4,5}))+$O10)/6</f>
        <v>82.283333333333331</v>
      </c>
    </row>
    <row r="11" spans="2:16" x14ac:dyDescent="0.25">
      <c r="B11" s="9">
        <f t="shared" si="0"/>
        <v>9</v>
      </c>
      <c r="C11" s="10">
        <v>5012</v>
      </c>
      <c r="D11" s="10" t="s">
        <v>164</v>
      </c>
      <c r="E11" s="9"/>
      <c r="F11" s="9" t="s">
        <v>165</v>
      </c>
      <c r="G11" s="9">
        <v>0</v>
      </c>
      <c r="H11" s="9">
        <v>0</v>
      </c>
      <c r="I11" s="12">
        <v>89.066999999999993</v>
      </c>
      <c r="J11" s="9">
        <v>87.2</v>
      </c>
      <c r="K11" s="9">
        <v>0</v>
      </c>
      <c r="L11" s="9">
        <v>0</v>
      </c>
      <c r="M11" s="9">
        <v>81.599999999999994</v>
      </c>
      <c r="N11" s="9">
        <v>79.599999999999994</v>
      </c>
      <c r="O11" s="9">
        <v>87.9</v>
      </c>
      <c r="P11" s="12" cm="1">
        <f t="array" ref="P11">(SUM(LARGE($G11:$N11,{1,2,3,4,5}))+$O11)/6</f>
        <v>70.894499999999994</v>
      </c>
    </row>
    <row r="12" spans="2:16" x14ac:dyDescent="0.25">
      <c r="B12" s="9">
        <f t="shared" si="0"/>
        <v>10</v>
      </c>
      <c r="C12" s="10" t="s">
        <v>246</v>
      </c>
      <c r="D12" s="10" t="s">
        <v>246</v>
      </c>
      <c r="E12" s="9"/>
      <c r="F12" s="9" t="s">
        <v>247</v>
      </c>
      <c r="G12" s="9">
        <v>0</v>
      </c>
      <c r="H12" s="9">
        <v>0</v>
      </c>
      <c r="I12" s="9">
        <v>0</v>
      </c>
      <c r="J12" s="9">
        <v>0</v>
      </c>
      <c r="K12" s="9">
        <v>85.73</v>
      </c>
      <c r="L12" s="9">
        <v>84.2</v>
      </c>
      <c r="M12" s="9">
        <v>86.2</v>
      </c>
      <c r="N12" s="9">
        <v>73.73</v>
      </c>
      <c r="O12" s="9">
        <v>84.1</v>
      </c>
      <c r="P12" s="12" cm="1">
        <f t="array" ref="P12">(SUM(LARGE($G12:$N12,{1,2,3,4,5}))+$O12)/6</f>
        <v>68.993333333333339</v>
      </c>
    </row>
    <row r="13" spans="2:16" x14ac:dyDescent="0.25">
      <c r="B13" s="9">
        <f t="shared" si="0"/>
        <v>11</v>
      </c>
      <c r="C13" s="10" t="s">
        <v>138</v>
      </c>
      <c r="D13" s="10" t="s">
        <v>139</v>
      </c>
      <c r="E13" s="9">
        <v>10309005</v>
      </c>
      <c r="F13" s="9" t="s">
        <v>137</v>
      </c>
      <c r="G13" s="9">
        <v>0</v>
      </c>
      <c r="H13" s="9">
        <v>0</v>
      </c>
      <c r="I13" s="9">
        <v>0</v>
      </c>
      <c r="J13" s="9">
        <v>72.5</v>
      </c>
      <c r="K13" s="9">
        <v>90.2</v>
      </c>
      <c r="L13" s="9">
        <v>77.73</v>
      </c>
      <c r="M13" s="9">
        <v>84.5</v>
      </c>
      <c r="N13" s="9">
        <v>0</v>
      </c>
      <c r="O13" s="9">
        <v>84.2</v>
      </c>
      <c r="P13" s="12" cm="1">
        <f t="array" ref="P13">(SUM(LARGE($G13:$N13,{1,2,3,4,5}))+$O13)/6</f>
        <v>68.188333333333333</v>
      </c>
    </row>
    <row r="14" spans="2:16" x14ac:dyDescent="0.25">
      <c r="B14" s="9">
        <f t="shared" si="0"/>
        <v>12</v>
      </c>
      <c r="C14" s="10" t="s">
        <v>128</v>
      </c>
      <c r="D14" s="10" t="s">
        <v>129</v>
      </c>
      <c r="E14" s="9">
        <v>10309847</v>
      </c>
      <c r="F14" s="9" t="s">
        <v>208</v>
      </c>
      <c r="G14" s="9">
        <v>0</v>
      </c>
      <c r="H14" s="9">
        <v>80.8</v>
      </c>
      <c r="I14" s="12">
        <v>80.933000000000007</v>
      </c>
      <c r="J14" s="9">
        <v>72.400000000000006</v>
      </c>
      <c r="K14" s="9">
        <v>0</v>
      </c>
      <c r="L14" s="9">
        <v>86.2</v>
      </c>
      <c r="M14" s="9">
        <v>0</v>
      </c>
      <c r="N14" s="9">
        <v>0</v>
      </c>
      <c r="O14" s="9">
        <v>87.1</v>
      </c>
      <c r="P14" s="12" cm="1">
        <f t="array" ref="P14">(SUM(LARGE($G14:$N14,{1,2,3,4,5}))+$O14)/6</f>
        <v>67.905500000000004</v>
      </c>
    </row>
    <row r="15" spans="2:16" x14ac:dyDescent="0.25">
      <c r="B15" s="9">
        <f t="shared" si="0"/>
        <v>13</v>
      </c>
      <c r="C15" s="10" t="s">
        <v>183</v>
      </c>
      <c r="D15" s="10" t="s">
        <v>200</v>
      </c>
      <c r="E15" s="9">
        <v>10309145</v>
      </c>
      <c r="F15" s="9" t="s">
        <v>151</v>
      </c>
      <c r="G15" s="9">
        <v>0</v>
      </c>
      <c r="H15" s="9">
        <v>0</v>
      </c>
      <c r="I15" s="9">
        <v>0</v>
      </c>
      <c r="J15" s="9">
        <v>70.67</v>
      </c>
      <c r="K15" s="9">
        <v>74.2</v>
      </c>
      <c r="L15" s="9">
        <v>0</v>
      </c>
      <c r="M15" s="9">
        <v>85.1</v>
      </c>
      <c r="N15" s="9">
        <v>86.7</v>
      </c>
      <c r="O15" s="9">
        <v>75.2</v>
      </c>
      <c r="P15" s="12" cm="1">
        <f t="array" ref="P15">(SUM(LARGE($G15:$N15,{1,2,3,4,5}))+$O15)/6</f>
        <v>65.311666666666667</v>
      </c>
    </row>
    <row r="16" spans="2:16" x14ac:dyDescent="0.25">
      <c r="B16" s="9">
        <f t="shared" si="0"/>
        <v>14</v>
      </c>
      <c r="C16" s="10">
        <v>54</v>
      </c>
      <c r="D16" s="10" t="s">
        <v>193</v>
      </c>
      <c r="E16" s="9"/>
      <c r="F16" s="9" t="s">
        <v>204</v>
      </c>
      <c r="G16" s="9">
        <v>0</v>
      </c>
      <c r="H16" s="9">
        <v>0</v>
      </c>
      <c r="I16" s="9">
        <v>0</v>
      </c>
      <c r="J16" s="9">
        <v>0</v>
      </c>
      <c r="K16" s="9">
        <v>87</v>
      </c>
      <c r="L16" s="9">
        <v>87.1</v>
      </c>
      <c r="M16" s="9"/>
      <c r="N16" s="9">
        <v>89.9</v>
      </c>
      <c r="O16" s="9">
        <v>88.9</v>
      </c>
      <c r="P16" s="12" cm="1">
        <f t="array" ref="P16">(SUM(LARGE($G16:$N16,{1,2,3,4,5}))+$O16)/6</f>
        <v>58.816666666666663</v>
      </c>
    </row>
    <row r="17" spans="2:16" x14ac:dyDescent="0.25">
      <c r="B17" s="9">
        <f t="shared" si="0"/>
        <v>15</v>
      </c>
      <c r="C17" s="10" t="s">
        <v>173</v>
      </c>
      <c r="D17" s="10" t="s">
        <v>173</v>
      </c>
      <c r="E17" s="9">
        <v>10299364</v>
      </c>
      <c r="F17" s="9" t="s">
        <v>204</v>
      </c>
      <c r="G17" s="9">
        <v>0</v>
      </c>
      <c r="H17" s="9">
        <v>0</v>
      </c>
      <c r="I17" s="9">
        <v>0</v>
      </c>
      <c r="J17" s="9">
        <v>90</v>
      </c>
      <c r="K17" s="9">
        <v>85.8</v>
      </c>
      <c r="L17" s="9">
        <v>0</v>
      </c>
      <c r="M17" s="9">
        <v>0</v>
      </c>
      <c r="N17" s="9">
        <v>84.27</v>
      </c>
      <c r="O17" s="9">
        <v>85.3</v>
      </c>
      <c r="P17" s="12" cm="1">
        <f t="array" ref="P17">(SUM(LARGE($G17:$N17,{1,2,3,4,5}))+$O17)/6</f>
        <v>57.561666666666667</v>
      </c>
    </row>
    <row r="18" spans="2:16" x14ac:dyDescent="0.25">
      <c r="B18" s="9">
        <f t="shared" si="0"/>
        <v>16</v>
      </c>
      <c r="C18" s="10">
        <v>551</v>
      </c>
      <c r="D18" s="10" t="s">
        <v>119</v>
      </c>
      <c r="E18" s="9">
        <v>10301307</v>
      </c>
      <c r="F18" s="9" t="s">
        <v>120</v>
      </c>
      <c r="G18" s="9">
        <v>0</v>
      </c>
      <c r="H18" s="9">
        <v>88.13</v>
      </c>
      <c r="I18" s="9">
        <v>0</v>
      </c>
      <c r="J18" s="9">
        <v>0</v>
      </c>
      <c r="K18" s="9">
        <v>0</v>
      </c>
      <c r="L18" s="9">
        <v>0</v>
      </c>
      <c r="M18" s="9">
        <v>88.4</v>
      </c>
      <c r="N18" s="9">
        <v>82.8</v>
      </c>
      <c r="O18" s="9">
        <v>83</v>
      </c>
      <c r="P18" s="12" cm="1">
        <f t="array" ref="P18">(SUM(LARGE($G18:$N18,{1,2,3,4,5}))+$O18)/6</f>
        <v>57.055</v>
      </c>
    </row>
    <row r="19" spans="2:16" x14ac:dyDescent="0.25">
      <c r="B19" s="9">
        <f t="shared" si="0"/>
        <v>17</v>
      </c>
      <c r="C19" s="10" t="s">
        <v>134</v>
      </c>
      <c r="D19" s="10" t="s">
        <v>135</v>
      </c>
      <c r="E19" s="9">
        <v>10307745</v>
      </c>
      <c r="F19" s="9" t="s">
        <v>11</v>
      </c>
      <c r="G19" s="9"/>
      <c r="H19" s="9">
        <v>0</v>
      </c>
      <c r="I19" s="9">
        <v>0</v>
      </c>
      <c r="J19" s="9">
        <v>88.13</v>
      </c>
      <c r="K19" s="9">
        <v>80.400000000000006</v>
      </c>
      <c r="L19" s="9">
        <v>0</v>
      </c>
      <c r="M19" s="9">
        <v>85.5</v>
      </c>
      <c r="N19" s="9">
        <v>0</v>
      </c>
      <c r="O19" s="9">
        <v>85.2</v>
      </c>
      <c r="P19" s="12" cm="1">
        <f t="array" ref="P19">(SUM(LARGE($G19:$N19,{1,2,3,4,5}))+$O19)/6</f>
        <v>56.538333333333334</v>
      </c>
    </row>
    <row r="20" spans="2:16" x14ac:dyDescent="0.25">
      <c r="B20" s="9">
        <f t="shared" si="0"/>
        <v>18</v>
      </c>
      <c r="C20" s="10" t="s">
        <v>25</v>
      </c>
      <c r="D20" s="10" t="s">
        <v>26</v>
      </c>
      <c r="E20" s="9">
        <v>10310714</v>
      </c>
      <c r="F20" s="9" t="s">
        <v>27</v>
      </c>
      <c r="G20" s="9">
        <v>80</v>
      </c>
      <c r="H20" s="9">
        <v>0</v>
      </c>
      <c r="I20" s="9">
        <v>0</v>
      </c>
      <c r="J20" s="9">
        <v>88.8</v>
      </c>
      <c r="K20" s="9">
        <v>86.13</v>
      </c>
      <c r="L20" s="9">
        <v>0</v>
      </c>
      <c r="M20" s="9"/>
      <c r="N20" s="9"/>
      <c r="O20" s="9">
        <v>80.67</v>
      </c>
      <c r="P20" s="12" cm="1">
        <f t="array" ref="P20">(SUM(LARGE($G20:$N20,{1,2,3,4,5}))+$O20)/6</f>
        <v>55.933333333333337</v>
      </c>
    </row>
    <row r="21" spans="2:16" x14ac:dyDescent="0.25">
      <c r="B21" s="9">
        <f t="shared" si="0"/>
        <v>18</v>
      </c>
      <c r="C21" s="10" t="s">
        <v>256</v>
      </c>
      <c r="D21" s="10" t="s">
        <v>248</v>
      </c>
      <c r="E21" s="9"/>
      <c r="F21" s="9" t="s">
        <v>154</v>
      </c>
      <c r="G21" s="9">
        <v>0</v>
      </c>
      <c r="H21" s="9">
        <v>0</v>
      </c>
      <c r="I21" s="9">
        <v>0</v>
      </c>
      <c r="J21" s="9">
        <v>0</v>
      </c>
      <c r="K21" s="9">
        <v>82.4</v>
      </c>
      <c r="L21" s="9"/>
      <c r="M21" s="9">
        <v>81.3</v>
      </c>
      <c r="N21" s="9">
        <v>87.6</v>
      </c>
      <c r="O21" s="9">
        <v>84.3</v>
      </c>
      <c r="P21" s="12" cm="1">
        <f t="array" ref="P21">(SUM(LARGE($G21:$N21,{1,2,3,4,5}))+$O21)/6</f>
        <v>55.933333333333337</v>
      </c>
    </row>
    <row r="22" spans="2:16" x14ac:dyDescent="0.25">
      <c r="B22" s="9">
        <f t="shared" si="0"/>
        <v>20</v>
      </c>
      <c r="C22" s="10">
        <v>503</v>
      </c>
      <c r="D22" s="10" t="s">
        <v>41</v>
      </c>
      <c r="E22" s="9">
        <v>10301301</v>
      </c>
      <c r="F22" s="9" t="s">
        <v>29</v>
      </c>
      <c r="G22" s="9">
        <v>69</v>
      </c>
      <c r="H22" s="9">
        <v>0</v>
      </c>
      <c r="I22" s="9">
        <v>0</v>
      </c>
      <c r="J22" s="9">
        <v>0</v>
      </c>
      <c r="K22" s="9">
        <v>0</v>
      </c>
      <c r="L22" s="9">
        <v>77.2</v>
      </c>
      <c r="M22" s="9">
        <v>82.5</v>
      </c>
      <c r="N22" s="9">
        <v>83.5</v>
      </c>
      <c r="O22" s="9"/>
      <c r="P22" s="12" cm="1">
        <f t="array" ref="P22">(SUM(LARGE($G22:$N22,{1,2,3,4,5}))+$O22)/6</f>
        <v>52.033333333333331</v>
      </c>
    </row>
    <row r="23" spans="2:16" x14ac:dyDescent="0.25">
      <c r="B23" s="9">
        <f t="shared" si="0"/>
        <v>21</v>
      </c>
      <c r="C23" s="10" t="s">
        <v>169</v>
      </c>
      <c r="D23" s="10" t="s">
        <v>169</v>
      </c>
      <c r="E23" s="9"/>
      <c r="F23" s="10" t="s">
        <v>167</v>
      </c>
      <c r="G23" s="9">
        <v>0</v>
      </c>
      <c r="H23" s="9"/>
      <c r="I23" s="9">
        <v>69.2</v>
      </c>
      <c r="J23" s="9">
        <v>84.93</v>
      </c>
      <c r="K23" s="9">
        <v>0</v>
      </c>
      <c r="L23" s="9">
        <v>0</v>
      </c>
      <c r="M23" s="9">
        <v>71.73</v>
      </c>
      <c r="N23" s="9">
        <v>80.099999999999994</v>
      </c>
      <c r="O23" s="9"/>
      <c r="P23" s="12" cm="1">
        <f t="array" ref="P23">(SUM(LARGE($G23:$N23,{1,2,3,4,5}))+$O23)/6</f>
        <v>50.993333333333332</v>
      </c>
    </row>
    <row r="24" spans="2:16" x14ac:dyDescent="0.25">
      <c r="B24" s="9">
        <f t="shared" si="0"/>
        <v>22</v>
      </c>
      <c r="C24" s="10" t="s">
        <v>180</v>
      </c>
      <c r="D24" s="10" t="s">
        <v>180</v>
      </c>
      <c r="E24" s="9">
        <v>10310921</v>
      </c>
      <c r="F24" s="9" t="s">
        <v>206</v>
      </c>
      <c r="G24" s="9">
        <v>0</v>
      </c>
      <c r="H24" s="9">
        <v>0</v>
      </c>
      <c r="I24" s="9">
        <v>0</v>
      </c>
      <c r="J24" s="9">
        <v>83.6</v>
      </c>
      <c r="K24" s="9">
        <v>75.8</v>
      </c>
      <c r="L24" s="9">
        <v>0</v>
      </c>
      <c r="M24" s="9">
        <v>0</v>
      </c>
      <c r="N24" s="9">
        <v>64.400000000000006</v>
      </c>
      <c r="O24" s="9">
        <v>65.3</v>
      </c>
      <c r="P24" s="12" cm="1">
        <f t="array" ref="P24">(SUM(LARGE($G24:$N24,{1,2,3,4,5}))+$O24)/6</f>
        <v>48.18333333333333</v>
      </c>
    </row>
    <row r="25" spans="2:16" x14ac:dyDescent="0.25">
      <c r="B25" s="9">
        <f t="shared" si="0"/>
        <v>23</v>
      </c>
      <c r="C25" s="9" t="s">
        <v>340</v>
      </c>
      <c r="D25" s="9" t="s">
        <v>340</v>
      </c>
      <c r="E25" s="9"/>
      <c r="F25" s="9" t="s">
        <v>341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90.8</v>
      </c>
      <c r="N25" s="9">
        <v>89.6</v>
      </c>
      <c r="O25" s="9">
        <v>88.9</v>
      </c>
      <c r="P25" s="12" cm="1">
        <f t="array" ref="P25">(SUM(LARGE($G25:$N25,{1,2,3,4,5}))+$O25)/6</f>
        <v>44.883333333333326</v>
      </c>
    </row>
    <row r="26" spans="2:16" x14ac:dyDescent="0.25">
      <c r="B26" s="9">
        <f t="shared" si="0"/>
        <v>24</v>
      </c>
      <c r="C26" s="9">
        <v>523</v>
      </c>
      <c r="D26" s="9" t="s">
        <v>344</v>
      </c>
      <c r="E26" s="9"/>
      <c r="F26" s="9" t="s">
        <v>345</v>
      </c>
      <c r="G26" s="9">
        <v>0</v>
      </c>
      <c r="H26" s="9">
        <v>0</v>
      </c>
      <c r="I26" s="9">
        <v>0</v>
      </c>
      <c r="J26" s="9">
        <v>0</v>
      </c>
      <c r="K26" s="9">
        <v>0</v>
      </c>
      <c r="L26" s="9">
        <v>0</v>
      </c>
      <c r="M26" s="9">
        <v>89.3</v>
      </c>
      <c r="N26" s="9">
        <v>88.1</v>
      </c>
      <c r="O26" s="9">
        <v>89</v>
      </c>
      <c r="P26" s="12" cm="1">
        <f t="array" ref="P26">(SUM(LARGE($G26:$N26,{1,2,3,4,5}))+$O26)/6</f>
        <v>44.4</v>
      </c>
    </row>
    <row r="27" spans="2:16" x14ac:dyDescent="0.25">
      <c r="B27" s="9">
        <f t="shared" si="0"/>
        <v>25</v>
      </c>
      <c r="C27" s="9" t="s">
        <v>346</v>
      </c>
      <c r="D27" s="9" t="s">
        <v>347</v>
      </c>
      <c r="E27" s="9"/>
      <c r="F27" s="9" t="s">
        <v>348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88.5</v>
      </c>
      <c r="N27" s="9">
        <v>88.2</v>
      </c>
      <c r="O27" s="9">
        <v>88.9</v>
      </c>
      <c r="P27" s="12" cm="1">
        <f t="array" ref="P27">(SUM(LARGE($G27:$N27,{1,2,3,4,5}))+$O27)/6</f>
        <v>44.266666666666673</v>
      </c>
    </row>
    <row r="28" spans="2:16" x14ac:dyDescent="0.25">
      <c r="B28" s="9">
        <f t="shared" si="0"/>
        <v>26</v>
      </c>
      <c r="C28" s="9">
        <v>578</v>
      </c>
      <c r="D28" s="9" t="s">
        <v>342</v>
      </c>
      <c r="E28" s="9"/>
      <c r="F28" s="9" t="s">
        <v>343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90</v>
      </c>
      <c r="N28" s="9">
        <v>89.4</v>
      </c>
      <c r="O28" s="9">
        <v>86.1</v>
      </c>
      <c r="P28" s="12" cm="1">
        <f t="array" ref="P28">(SUM(LARGE($G28:$N28,{1,2,3,4,5}))+$O28)/6</f>
        <v>44.25</v>
      </c>
    </row>
    <row r="29" spans="2:16" x14ac:dyDescent="0.25">
      <c r="B29" s="9">
        <f t="shared" si="0"/>
        <v>27</v>
      </c>
      <c r="C29" s="9" t="s">
        <v>357</v>
      </c>
      <c r="D29" s="9" t="s">
        <v>357</v>
      </c>
      <c r="E29" s="9"/>
      <c r="F29" s="9" t="s">
        <v>70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86.7</v>
      </c>
      <c r="N29" s="9">
        <v>89.2</v>
      </c>
      <c r="O29" s="9">
        <v>87.5</v>
      </c>
      <c r="P29" s="12" cm="1">
        <f t="array" ref="P29">(SUM(LARGE($G29:$N29,{1,2,3,4,5}))+$O29)/6</f>
        <v>43.9</v>
      </c>
    </row>
    <row r="30" spans="2:16" x14ac:dyDescent="0.25">
      <c r="B30" s="9">
        <f t="shared" si="0"/>
        <v>28</v>
      </c>
      <c r="C30" s="9" t="s">
        <v>349</v>
      </c>
      <c r="D30" s="9" t="s">
        <v>350</v>
      </c>
      <c r="E30" s="9"/>
      <c r="F30" s="9" t="s">
        <v>70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88.2</v>
      </c>
      <c r="N30" s="9">
        <v>86.3</v>
      </c>
      <c r="O30" s="9">
        <v>88.6</v>
      </c>
      <c r="P30" s="12" cm="1">
        <f t="array" ref="P30">(SUM(LARGE($G30:$N30,{1,2,3,4,5}))+$O30)/6</f>
        <v>43.85</v>
      </c>
    </row>
    <row r="31" spans="2:16" x14ac:dyDescent="0.25">
      <c r="B31" s="9">
        <f t="shared" si="0"/>
        <v>29</v>
      </c>
      <c r="C31" s="9">
        <v>593</v>
      </c>
      <c r="D31" s="9" t="s">
        <v>355</v>
      </c>
      <c r="E31" s="9"/>
      <c r="F31" s="9" t="s">
        <v>356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>
        <v>0</v>
      </c>
      <c r="M31" s="9">
        <v>86.7</v>
      </c>
      <c r="N31" s="9">
        <v>84.13</v>
      </c>
      <c r="O31" s="9">
        <v>91.1</v>
      </c>
      <c r="P31" s="12" cm="1">
        <f t="array" ref="P31">(SUM(LARGE($G31:$N31,{1,2,3,4,5}))+$O31)/6</f>
        <v>43.654999999999994</v>
      </c>
    </row>
    <row r="32" spans="2:16" x14ac:dyDescent="0.25">
      <c r="B32" s="9">
        <f t="shared" si="0"/>
        <v>30</v>
      </c>
      <c r="C32" s="10">
        <v>56</v>
      </c>
      <c r="D32" s="10" t="s">
        <v>305</v>
      </c>
      <c r="E32" s="9"/>
      <c r="F32" s="9" t="s">
        <v>127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>
        <v>81.87</v>
      </c>
      <c r="M32" s="9">
        <v>89.8</v>
      </c>
      <c r="N32" s="9">
        <v>86.6</v>
      </c>
      <c r="O32" s="9"/>
      <c r="P32" s="12" cm="1">
        <f t="array" ref="P32">(SUM(LARGE($G32:$N32,{1,2,3,4,5}))+$O32)/6</f>
        <v>43.044999999999995</v>
      </c>
    </row>
    <row r="33" spans="2:16" x14ac:dyDescent="0.25">
      <c r="B33" s="9">
        <f t="shared" si="0"/>
        <v>31</v>
      </c>
      <c r="C33" s="9">
        <v>501</v>
      </c>
      <c r="D33" s="9" t="s">
        <v>365</v>
      </c>
      <c r="E33" s="9"/>
      <c r="F33" s="9" t="s">
        <v>366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>
        <v>0</v>
      </c>
      <c r="M33" s="9">
        <v>79.47</v>
      </c>
      <c r="N33" s="9">
        <v>87.6</v>
      </c>
      <c r="O33" s="9">
        <v>90.2</v>
      </c>
      <c r="P33" s="12" cm="1">
        <f t="array" ref="P33">(SUM(LARGE($G33:$N33,{1,2,3,4,5}))+$O33)/6</f>
        <v>42.87833333333333</v>
      </c>
    </row>
    <row r="34" spans="2:16" x14ac:dyDescent="0.25">
      <c r="B34" s="9">
        <f t="shared" si="0"/>
        <v>32</v>
      </c>
      <c r="C34" s="10">
        <v>504</v>
      </c>
      <c r="D34" s="10" t="s">
        <v>39</v>
      </c>
      <c r="E34" s="9">
        <v>10301543</v>
      </c>
      <c r="F34" s="9" t="s">
        <v>40</v>
      </c>
      <c r="G34" s="9">
        <v>74.67</v>
      </c>
      <c r="H34" s="9">
        <v>86.13</v>
      </c>
      <c r="I34" s="9">
        <v>0</v>
      </c>
      <c r="J34" s="9">
        <v>82.6</v>
      </c>
      <c r="K34" s="9">
        <v>0</v>
      </c>
      <c r="L34" s="9">
        <v>0</v>
      </c>
      <c r="M34" s="9"/>
      <c r="N34" s="9"/>
      <c r="O34" s="9"/>
      <c r="P34" s="12" cm="1">
        <f t="array" ref="P34">(SUM(LARGE($G34:$N34,{1,2,3,4,5}))+$O34)/6</f>
        <v>40.566666666666663</v>
      </c>
    </row>
    <row r="35" spans="2:16" x14ac:dyDescent="0.25">
      <c r="B35" s="9">
        <f t="shared" ref="B35:B66" si="1">_xlfn.RANK.EQ(P35,P:P)</f>
        <v>33</v>
      </c>
      <c r="C35" s="10">
        <v>569</v>
      </c>
      <c r="D35" s="10" t="s">
        <v>48</v>
      </c>
      <c r="E35" s="9">
        <v>10306778</v>
      </c>
      <c r="F35" s="9" t="s">
        <v>6</v>
      </c>
      <c r="G35" s="9">
        <v>0</v>
      </c>
      <c r="H35" s="9">
        <v>87.1</v>
      </c>
      <c r="I35" s="9">
        <v>0</v>
      </c>
      <c r="J35" s="9">
        <v>0</v>
      </c>
      <c r="K35" s="9">
        <v>75.47</v>
      </c>
      <c r="L35" s="9">
        <v>80</v>
      </c>
      <c r="M35" s="9"/>
      <c r="N35" s="9"/>
      <c r="O35" s="9"/>
      <c r="P35" s="12" cm="1">
        <f t="array" ref="P35">(SUM(LARGE($G35:$N35,{1,2,3,4,5}))+$O35)/6</f>
        <v>40.428333333333335</v>
      </c>
    </row>
    <row r="36" spans="2:16" x14ac:dyDescent="0.25">
      <c r="B36" s="9">
        <f t="shared" si="1"/>
        <v>34</v>
      </c>
      <c r="C36" s="10">
        <v>503</v>
      </c>
      <c r="D36" s="10" t="s">
        <v>41</v>
      </c>
      <c r="E36" s="9"/>
      <c r="F36" s="9" t="s">
        <v>29</v>
      </c>
      <c r="G36" s="9">
        <v>0</v>
      </c>
      <c r="H36" s="9">
        <v>0</v>
      </c>
      <c r="I36" s="9">
        <v>0</v>
      </c>
      <c r="J36" s="9">
        <v>0</v>
      </c>
      <c r="K36" s="9">
        <v>72.930000000000007</v>
      </c>
      <c r="L36" s="9"/>
      <c r="M36" s="9">
        <v>84</v>
      </c>
      <c r="N36" s="9">
        <v>83.5</v>
      </c>
      <c r="O36" s="9"/>
      <c r="P36" s="12" cm="1">
        <f t="array" ref="P36">(SUM(LARGE($G36:$N36,{1,2,3,4,5}))+$O36)/6</f>
        <v>40.071666666666665</v>
      </c>
    </row>
    <row r="37" spans="2:16" x14ac:dyDescent="0.25">
      <c r="B37" s="9">
        <f t="shared" si="1"/>
        <v>35</v>
      </c>
      <c r="C37" s="9" t="s">
        <v>367</v>
      </c>
      <c r="D37" s="9" t="s">
        <v>368</v>
      </c>
      <c r="E37" s="9"/>
      <c r="F37" s="9" t="s">
        <v>70</v>
      </c>
      <c r="G37" s="9">
        <v>0</v>
      </c>
      <c r="H37" s="9">
        <v>0</v>
      </c>
      <c r="I37" s="9">
        <v>0</v>
      </c>
      <c r="J37" s="9">
        <v>0</v>
      </c>
      <c r="K37" s="9">
        <v>0</v>
      </c>
      <c r="L37" s="9">
        <v>0</v>
      </c>
      <c r="M37" s="9">
        <v>76.67</v>
      </c>
      <c r="N37" s="9">
        <v>86.5</v>
      </c>
      <c r="O37" s="9">
        <v>76.3</v>
      </c>
      <c r="P37" s="12" cm="1">
        <f t="array" ref="P37">(SUM(LARGE($G37:$N37,{1,2,3,4,5}))+$O37)/6</f>
        <v>39.911666666666669</v>
      </c>
    </row>
    <row r="38" spans="2:16" x14ac:dyDescent="0.25">
      <c r="B38" s="9">
        <f t="shared" si="1"/>
        <v>36</v>
      </c>
      <c r="C38" s="10">
        <v>171</v>
      </c>
      <c r="D38" s="10" t="s">
        <v>250</v>
      </c>
      <c r="E38" s="9"/>
      <c r="F38" s="9" t="s">
        <v>251</v>
      </c>
      <c r="G38" s="9">
        <v>0</v>
      </c>
      <c r="H38" s="9">
        <v>0</v>
      </c>
      <c r="I38" s="9">
        <v>0</v>
      </c>
      <c r="J38" s="9">
        <v>0</v>
      </c>
      <c r="K38" s="9">
        <v>75.900000000000006</v>
      </c>
      <c r="L38" s="9">
        <v>73.33</v>
      </c>
      <c r="M38" s="9"/>
      <c r="N38" s="9"/>
      <c r="O38" s="9">
        <v>63.3</v>
      </c>
      <c r="P38" s="12" cm="1">
        <f t="array" ref="P38">(SUM(LARGE($G38:$N38,{1,2,3,4,5}))+$O38)/6</f>
        <v>35.421666666666674</v>
      </c>
    </row>
    <row r="39" spans="2:16" x14ac:dyDescent="0.25">
      <c r="B39" s="9">
        <f t="shared" si="1"/>
        <v>37</v>
      </c>
      <c r="C39" s="10" t="s">
        <v>258</v>
      </c>
      <c r="D39" s="10" t="s">
        <v>254</v>
      </c>
      <c r="E39" s="9"/>
      <c r="F39" s="9" t="s">
        <v>154</v>
      </c>
      <c r="G39" s="9">
        <v>0</v>
      </c>
      <c r="H39" s="9">
        <v>0</v>
      </c>
      <c r="I39" s="9">
        <v>0</v>
      </c>
      <c r="J39" s="9">
        <v>0</v>
      </c>
      <c r="K39" s="9">
        <v>67.7</v>
      </c>
      <c r="L39" s="9"/>
      <c r="M39" s="9">
        <v>81.3</v>
      </c>
      <c r="N39" s="9">
        <v>63.07</v>
      </c>
      <c r="O39" s="9"/>
      <c r="P39" s="12" cm="1">
        <f t="array" ref="P39">(SUM(LARGE($G39:$N39,{1,2,3,4,5}))+$O39)/6</f>
        <v>35.344999999999999</v>
      </c>
    </row>
    <row r="40" spans="2:16" x14ac:dyDescent="0.25">
      <c r="B40" s="9">
        <f t="shared" si="1"/>
        <v>38</v>
      </c>
      <c r="C40" s="10">
        <v>577</v>
      </c>
      <c r="D40" s="10" t="s">
        <v>43</v>
      </c>
      <c r="E40" s="9">
        <v>10301306</v>
      </c>
      <c r="F40" s="9" t="s">
        <v>29</v>
      </c>
      <c r="G40" s="9">
        <v>64.930000000000007</v>
      </c>
      <c r="H40" s="9">
        <v>74.3</v>
      </c>
      <c r="I40" s="9">
        <v>0</v>
      </c>
      <c r="J40" s="9">
        <v>0</v>
      </c>
      <c r="K40" s="9">
        <v>65.5</v>
      </c>
      <c r="L40" s="9">
        <v>0</v>
      </c>
      <c r="M40" s="9"/>
      <c r="N40" s="9"/>
      <c r="O40" s="9"/>
      <c r="P40" s="12" cm="1">
        <f t="array" ref="P40">(SUM(LARGE($G40:$N40,{1,2,3,4,5}))+$O40)/6</f>
        <v>34.12166666666667</v>
      </c>
    </row>
    <row r="41" spans="2:16" x14ac:dyDescent="0.25">
      <c r="B41" s="9">
        <f t="shared" si="1"/>
        <v>39</v>
      </c>
      <c r="C41" s="9" t="s">
        <v>373</v>
      </c>
      <c r="D41" s="9" t="s">
        <v>374</v>
      </c>
      <c r="E41" s="9"/>
      <c r="F41" s="9" t="s">
        <v>70</v>
      </c>
      <c r="G41" s="9">
        <v>0</v>
      </c>
      <c r="H41" s="9">
        <v>0</v>
      </c>
      <c r="I41" s="9">
        <v>0</v>
      </c>
      <c r="J41" s="9">
        <v>0</v>
      </c>
      <c r="K41" s="9">
        <v>0</v>
      </c>
      <c r="L41" s="9">
        <v>0</v>
      </c>
      <c r="M41" s="9">
        <v>0</v>
      </c>
      <c r="N41" s="9">
        <v>89.1</v>
      </c>
      <c r="O41" s="9">
        <v>87.7</v>
      </c>
      <c r="P41" s="12" cm="1">
        <f t="array" ref="P41">(SUM(LARGE($G41:$N41,{1,2,3,4,5}))+$O41)/6</f>
        <v>29.466666666666669</v>
      </c>
    </row>
    <row r="42" spans="2:16" x14ac:dyDescent="0.25">
      <c r="B42" s="9">
        <f t="shared" si="1"/>
        <v>40</v>
      </c>
      <c r="C42" s="9" t="s">
        <v>353</v>
      </c>
      <c r="D42" s="9" t="s">
        <v>354</v>
      </c>
      <c r="E42" s="9"/>
      <c r="F42" s="9" t="s">
        <v>70</v>
      </c>
      <c r="G42" s="9">
        <v>0</v>
      </c>
      <c r="H42" s="9">
        <v>0</v>
      </c>
      <c r="I42" s="9">
        <v>0</v>
      </c>
      <c r="J42" s="9">
        <v>0</v>
      </c>
      <c r="K42" s="9">
        <v>0</v>
      </c>
      <c r="L42" s="9">
        <v>0</v>
      </c>
      <c r="M42" s="9">
        <v>87.6</v>
      </c>
      <c r="N42" s="9">
        <v>89.1</v>
      </c>
      <c r="O42" s="9">
        <v>0</v>
      </c>
      <c r="P42" s="12" cm="1">
        <f t="array" ref="P42">(SUM(LARGE($G42:$N42,{1,2,3,4,5}))+$O42)/6</f>
        <v>29.45</v>
      </c>
    </row>
    <row r="43" spans="2:16" x14ac:dyDescent="0.25">
      <c r="B43" s="9">
        <f t="shared" si="1"/>
        <v>41</v>
      </c>
      <c r="C43" s="10" t="s">
        <v>12</v>
      </c>
      <c r="D43" s="10" t="s">
        <v>12</v>
      </c>
      <c r="E43" s="9">
        <v>10305531</v>
      </c>
      <c r="F43" s="9" t="s">
        <v>13</v>
      </c>
      <c r="G43" s="9">
        <v>87.4</v>
      </c>
      <c r="H43" s="9">
        <v>87.9</v>
      </c>
      <c r="I43" s="9">
        <v>0</v>
      </c>
      <c r="J43" s="9">
        <v>0</v>
      </c>
      <c r="K43" s="9">
        <v>0</v>
      </c>
      <c r="L43" s="9">
        <v>0</v>
      </c>
      <c r="M43" s="9"/>
      <c r="N43" s="9"/>
      <c r="O43" s="9"/>
      <c r="P43" s="12" cm="1">
        <f t="array" ref="P43">(SUM(LARGE($G43:$N43,{1,2,3,4,5}))+$O43)/6</f>
        <v>29.216666666666669</v>
      </c>
    </row>
    <row r="44" spans="2:16" x14ac:dyDescent="0.25">
      <c r="B44" s="9">
        <f t="shared" si="1"/>
        <v>41</v>
      </c>
      <c r="C44" s="9" t="s">
        <v>371</v>
      </c>
      <c r="D44" s="9" t="s">
        <v>372</v>
      </c>
      <c r="E44" s="9"/>
      <c r="F44" s="9" t="s">
        <v>70</v>
      </c>
      <c r="G44" s="9">
        <v>0</v>
      </c>
      <c r="H44" s="9">
        <v>0</v>
      </c>
      <c r="I44" s="9">
        <v>0</v>
      </c>
      <c r="J44" s="9">
        <v>0</v>
      </c>
      <c r="K44" s="9">
        <v>0</v>
      </c>
      <c r="L44" s="9">
        <v>0</v>
      </c>
      <c r="M44" s="9">
        <v>0</v>
      </c>
      <c r="N44" s="9">
        <v>86.9</v>
      </c>
      <c r="O44" s="9">
        <v>88.4</v>
      </c>
      <c r="P44" s="12" cm="1">
        <f t="array" ref="P44">(SUM(LARGE($G44:$N44,{1,2,3,4,5}))+$O44)/6</f>
        <v>29.216666666666669</v>
      </c>
    </row>
    <row r="45" spans="2:16" x14ac:dyDescent="0.25">
      <c r="B45" s="9">
        <f t="shared" si="1"/>
        <v>43</v>
      </c>
      <c r="C45" s="9" t="s">
        <v>351</v>
      </c>
      <c r="D45" s="9" t="s">
        <v>352</v>
      </c>
      <c r="E45" s="9"/>
      <c r="F45" s="9" t="s">
        <v>70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87.9</v>
      </c>
      <c r="N45" s="9">
        <v>0</v>
      </c>
      <c r="O45" s="9">
        <v>87.2</v>
      </c>
      <c r="P45" s="12" cm="1">
        <f t="array" ref="P45">(SUM(LARGE($G45:$N45,{1,2,3,4,5}))+$O45)/6</f>
        <v>29.183333333333337</v>
      </c>
    </row>
    <row r="46" spans="2:16" x14ac:dyDescent="0.25">
      <c r="B46" s="9">
        <f t="shared" si="1"/>
        <v>44</v>
      </c>
      <c r="C46" s="9">
        <v>52</v>
      </c>
      <c r="D46" s="9" t="s">
        <v>363</v>
      </c>
      <c r="E46" s="9"/>
      <c r="F46" s="9" t="s">
        <v>364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>
        <v>0</v>
      </c>
      <c r="M46" s="9">
        <v>84.4</v>
      </c>
      <c r="N46" s="9">
        <v>87.5</v>
      </c>
      <c r="O46" s="9"/>
      <c r="P46" s="12" cm="1">
        <f t="array" ref="P46">(SUM(LARGE($G46:$N46,{1,2,3,4,5}))+$O46)/6</f>
        <v>28.650000000000002</v>
      </c>
    </row>
    <row r="47" spans="2:16" x14ac:dyDescent="0.25">
      <c r="B47" s="9">
        <f t="shared" si="1"/>
        <v>45</v>
      </c>
      <c r="C47" s="10">
        <v>509</v>
      </c>
      <c r="D47" s="10">
        <v>509</v>
      </c>
      <c r="E47" s="9">
        <v>0</v>
      </c>
      <c r="F47" s="9" t="s">
        <v>14</v>
      </c>
      <c r="G47" s="9">
        <v>87.3</v>
      </c>
      <c r="H47" s="9">
        <v>84.5</v>
      </c>
      <c r="I47" s="9">
        <v>0</v>
      </c>
      <c r="J47" s="9">
        <v>0</v>
      </c>
      <c r="K47" s="9">
        <v>0</v>
      </c>
      <c r="L47" s="9">
        <v>0</v>
      </c>
      <c r="M47" s="9"/>
      <c r="N47" s="9"/>
      <c r="O47" s="9"/>
      <c r="P47" s="12" cm="1">
        <f t="array" ref="P47">(SUM(LARGE($G47:$N47,{1,2,3,4,5}))+$O47)/6</f>
        <v>28.633333333333336</v>
      </c>
    </row>
    <row r="48" spans="2:16" x14ac:dyDescent="0.25">
      <c r="B48" s="9">
        <f t="shared" si="1"/>
        <v>46</v>
      </c>
      <c r="C48" s="10">
        <v>545</v>
      </c>
      <c r="D48" s="10" t="s">
        <v>124</v>
      </c>
      <c r="E48" s="9"/>
      <c r="F48" s="9" t="s">
        <v>6</v>
      </c>
      <c r="G48" s="9">
        <v>0</v>
      </c>
      <c r="H48" s="9">
        <v>85.7</v>
      </c>
      <c r="I48" s="9">
        <v>0</v>
      </c>
      <c r="J48" s="9">
        <v>0</v>
      </c>
      <c r="K48" s="9">
        <v>85.9</v>
      </c>
      <c r="L48" s="9">
        <v>0</v>
      </c>
      <c r="M48" s="9"/>
      <c r="N48" s="9"/>
      <c r="O48" s="9"/>
      <c r="P48" s="12" cm="1">
        <f t="array" ref="P48">(SUM(LARGE($G48:$N48,{1,2,3,4,5}))+$O48)/6</f>
        <v>28.600000000000005</v>
      </c>
    </row>
    <row r="49" spans="2:16" x14ac:dyDescent="0.25">
      <c r="B49" s="9">
        <f t="shared" si="1"/>
        <v>47</v>
      </c>
      <c r="C49" s="10" t="s">
        <v>22</v>
      </c>
      <c r="D49" s="10" t="s">
        <v>23</v>
      </c>
      <c r="E49" s="9">
        <v>10300565</v>
      </c>
      <c r="F49" s="9" t="s">
        <v>24</v>
      </c>
      <c r="G49" s="9">
        <v>82.8</v>
      </c>
      <c r="H49" s="9">
        <v>0</v>
      </c>
      <c r="I49" s="9">
        <v>0</v>
      </c>
      <c r="J49" s="9">
        <v>87.6</v>
      </c>
      <c r="K49" s="9">
        <v>0</v>
      </c>
      <c r="L49" s="9">
        <v>0</v>
      </c>
      <c r="M49" s="9"/>
      <c r="N49" s="9"/>
      <c r="O49" s="9"/>
      <c r="P49" s="12" cm="1">
        <f t="array" ref="P49">(SUM(LARGE($G49:$N49,{1,2,3,4,5}))+$O49)/6</f>
        <v>28.399999999999995</v>
      </c>
    </row>
    <row r="50" spans="2:16" x14ac:dyDescent="0.25">
      <c r="B50" s="9">
        <f t="shared" si="1"/>
        <v>48</v>
      </c>
      <c r="C50" s="10" t="s">
        <v>179</v>
      </c>
      <c r="D50" s="10" t="s">
        <v>191</v>
      </c>
      <c r="E50" s="9">
        <v>10302098</v>
      </c>
      <c r="F50" s="9" t="s">
        <v>204</v>
      </c>
      <c r="G50" s="9">
        <v>0</v>
      </c>
      <c r="H50" s="9">
        <v>0</v>
      </c>
      <c r="I50" s="9">
        <v>0</v>
      </c>
      <c r="J50" s="9">
        <v>86.7</v>
      </c>
      <c r="K50" s="9">
        <v>82.8</v>
      </c>
      <c r="L50" s="9">
        <v>0</v>
      </c>
      <c r="M50" s="9"/>
      <c r="N50" s="9"/>
      <c r="O50" s="9"/>
      <c r="P50" s="12" cm="1">
        <f t="array" ref="P50">(SUM(LARGE($G50:$N50,{1,2,3,4,5}))+$O50)/6</f>
        <v>28.25</v>
      </c>
    </row>
    <row r="51" spans="2:16" x14ac:dyDescent="0.25">
      <c r="B51" s="9">
        <f t="shared" si="1"/>
        <v>49</v>
      </c>
      <c r="C51" s="10">
        <v>552</v>
      </c>
      <c r="D51" s="10" t="s">
        <v>245</v>
      </c>
      <c r="E51" s="9"/>
      <c r="F51" s="9" t="s">
        <v>16</v>
      </c>
      <c r="G51" s="9">
        <v>0</v>
      </c>
      <c r="H51" s="9">
        <v>0</v>
      </c>
      <c r="I51" s="9">
        <v>0</v>
      </c>
      <c r="J51" s="9">
        <v>0</v>
      </c>
      <c r="K51" s="9">
        <v>87.5</v>
      </c>
      <c r="L51" s="9">
        <v>81.599999999999994</v>
      </c>
      <c r="M51" s="9"/>
      <c r="N51" s="9"/>
      <c r="O51" s="9"/>
      <c r="P51" s="12" cm="1">
        <f t="array" ref="P51">(SUM(LARGE($G51:$N51,{1,2,3,4,5}))+$O51)/6</f>
        <v>28.183333333333334</v>
      </c>
    </row>
    <row r="52" spans="2:16" x14ac:dyDescent="0.25">
      <c r="B52" s="9">
        <f t="shared" si="1"/>
        <v>50</v>
      </c>
      <c r="C52" s="10" t="s">
        <v>19</v>
      </c>
      <c r="D52" s="10" t="s">
        <v>19</v>
      </c>
      <c r="E52" s="9">
        <v>10309840</v>
      </c>
      <c r="F52" s="9" t="s">
        <v>20</v>
      </c>
      <c r="G52" s="9">
        <v>84.6</v>
      </c>
      <c r="H52" s="9">
        <v>0</v>
      </c>
      <c r="I52" s="9">
        <v>0</v>
      </c>
      <c r="J52" s="9">
        <v>84.4</v>
      </c>
      <c r="K52" s="9">
        <v>0</v>
      </c>
      <c r="L52" s="9">
        <v>0</v>
      </c>
      <c r="M52" s="9"/>
      <c r="N52" s="9"/>
      <c r="O52" s="9"/>
      <c r="P52" s="12" cm="1">
        <f t="array" ref="P52">(SUM(LARGE($G52:$N52,{1,2,3,4,5}))+$O52)/6</f>
        <v>28.166666666666668</v>
      </c>
    </row>
    <row r="53" spans="2:16" x14ac:dyDescent="0.25">
      <c r="B53" s="9">
        <f t="shared" si="1"/>
        <v>51</v>
      </c>
      <c r="C53" s="10" t="s">
        <v>121</v>
      </c>
      <c r="D53" s="10" t="s">
        <v>122</v>
      </c>
      <c r="E53" s="9">
        <v>10309846</v>
      </c>
      <c r="F53" s="9" t="s">
        <v>123</v>
      </c>
      <c r="G53" s="9">
        <v>0</v>
      </c>
      <c r="H53" s="9">
        <v>85.9</v>
      </c>
      <c r="I53" s="9">
        <v>82</v>
      </c>
      <c r="J53" s="9">
        <v>0</v>
      </c>
      <c r="K53" s="9">
        <v>0</v>
      </c>
      <c r="L53" s="9">
        <v>0</v>
      </c>
      <c r="M53" s="9"/>
      <c r="N53" s="9"/>
      <c r="O53" s="9"/>
      <c r="P53" s="12" cm="1">
        <f t="array" ref="P53">(SUM(LARGE($G53:$N53,{1,2,3,4,5}))+$O53)/6</f>
        <v>27.983333333333334</v>
      </c>
    </row>
    <row r="54" spans="2:16" x14ac:dyDescent="0.25">
      <c r="B54" s="9">
        <f t="shared" si="1"/>
        <v>52</v>
      </c>
      <c r="C54" s="9" t="s">
        <v>361</v>
      </c>
      <c r="D54" s="9" t="s">
        <v>362</v>
      </c>
      <c r="E54" s="9"/>
      <c r="F54" s="9" t="s">
        <v>70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84.8</v>
      </c>
      <c r="N54" s="9">
        <v>82.8</v>
      </c>
      <c r="O54" s="9"/>
      <c r="P54" s="12" cm="1">
        <f t="array" ref="P54">(SUM(LARGE($G54:$N54,{1,2,3,4,5}))+$O54)/6</f>
        <v>27.933333333333334</v>
      </c>
    </row>
    <row r="55" spans="2:16" x14ac:dyDescent="0.25">
      <c r="B55" s="9">
        <f t="shared" si="1"/>
        <v>53</v>
      </c>
      <c r="C55" s="10" t="s">
        <v>257</v>
      </c>
      <c r="D55" s="10" t="s">
        <v>249</v>
      </c>
      <c r="E55" s="9"/>
      <c r="F55" s="9" t="s">
        <v>27</v>
      </c>
      <c r="G55" s="9">
        <v>0</v>
      </c>
      <c r="H55" s="9">
        <v>0</v>
      </c>
      <c r="I55" s="9">
        <v>0</v>
      </c>
      <c r="J55" s="9">
        <v>0</v>
      </c>
      <c r="K55" s="9">
        <v>82.27</v>
      </c>
      <c r="L55" s="9">
        <v>83</v>
      </c>
      <c r="M55" s="9"/>
      <c r="N55" s="9"/>
      <c r="O55" s="9"/>
      <c r="P55" s="12" cm="1">
        <f t="array" ref="P55">(SUM(LARGE($G55:$N55,{1,2,3,4,5}))+$O55)/6</f>
        <v>27.544999999999998</v>
      </c>
    </row>
    <row r="56" spans="2:16" x14ac:dyDescent="0.25">
      <c r="B56" s="9">
        <f t="shared" si="1"/>
        <v>54</v>
      </c>
      <c r="C56" s="9" t="s">
        <v>358</v>
      </c>
      <c r="D56" s="9" t="s">
        <v>359</v>
      </c>
      <c r="E56" s="9"/>
      <c r="F56" s="9" t="s">
        <v>70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86.6</v>
      </c>
      <c r="N56" s="9">
        <v>74.53</v>
      </c>
      <c r="O56" s="9"/>
      <c r="P56" s="12" cm="1">
        <f t="array" ref="P56">(SUM(LARGE($G56:$N56,{1,2,3,4,5}))+$O56)/6</f>
        <v>26.855</v>
      </c>
    </row>
    <row r="57" spans="2:16" x14ac:dyDescent="0.25">
      <c r="B57" s="9">
        <f t="shared" si="1"/>
        <v>55</v>
      </c>
      <c r="C57" s="10" t="s">
        <v>125</v>
      </c>
      <c r="D57" s="10" t="s">
        <v>126</v>
      </c>
      <c r="E57" s="9">
        <v>10309841</v>
      </c>
      <c r="F57" s="9" t="s">
        <v>127</v>
      </c>
      <c r="G57" s="9">
        <v>0</v>
      </c>
      <c r="H57" s="9">
        <v>84.2</v>
      </c>
      <c r="I57" s="12">
        <v>75.466999999999999</v>
      </c>
      <c r="J57" s="9">
        <v>0</v>
      </c>
      <c r="K57" s="9">
        <v>0</v>
      </c>
      <c r="L57" s="9">
        <v>0</v>
      </c>
      <c r="M57" s="9"/>
      <c r="N57" s="9"/>
      <c r="O57" s="9"/>
      <c r="P57" s="12" cm="1">
        <f t="array" ref="P57">(SUM(LARGE($G57:$N57,{1,2,3,4,5}))+$O57)/6</f>
        <v>26.611166666666666</v>
      </c>
    </row>
    <row r="58" spans="2:16" x14ac:dyDescent="0.25">
      <c r="B58" s="9">
        <f t="shared" si="1"/>
        <v>56</v>
      </c>
      <c r="C58" s="10" t="s">
        <v>33</v>
      </c>
      <c r="D58" s="10" t="s">
        <v>34</v>
      </c>
      <c r="E58" s="9">
        <v>10301277</v>
      </c>
      <c r="F58" s="9" t="s">
        <v>35</v>
      </c>
      <c r="G58" s="9">
        <v>76.7</v>
      </c>
      <c r="H58" s="9">
        <v>76.8</v>
      </c>
      <c r="I58" s="9">
        <v>0</v>
      </c>
      <c r="J58" s="9">
        <v>0</v>
      </c>
      <c r="K58" s="9">
        <v>0</v>
      </c>
      <c r="L58" s="9">
        <v>0</v>
      </c>
      <c r="M58" s="9"/>
      <c r="N58" s="9"/>
      <c r="O58" s="9"/>
      <c r="P58" s="12" cm="1">
        <f t="array" ref="P58">(SUM(LARGE($G58:$N58,{1,2,3,4,5}))+$O58)/6</f>
        <v>25.583333333333332</v>
      </c>
    </row>
    <row r="59" spans="2:16" x14ac:dyDescent="0.25">
      <c r="B59" s="9">
        <f t="shared" si="1"/>
        <v>57</v>
      </c>
      <c r="C59" s="10">
        <v>74</v>
      </c>
      <c r="D59" s="10" t="s">
        <v>32</v>
      </c>
      <c r="E59" s="9">
        <v>10309872</v>
      </c>
      <c r="F59" s="9" t="s">
        <v>11</v>
      </c>
      <c r="G59" s="9">
        <v>76.900000000000006</v>
      </c>
      <c r="H59" s="9">
        <v>76.13</v>
      </c>
      <c r="I59" s="9">
        <v>0</v>
      </c>
      <c r="J59" s="9">
        <v>0</v>
      </c>
      <c r="K59" s="9">
        <v>0</v>
      </c>
      <c r="L59" s="9">
        <v>0</v>
      </c>
      <c r="M59" s="9"/>
      <c r="N59" s="9"/>
      <c r="O59" s="9"/>
      <c r="P59" s="12" cm="1">
        <f t="array" ref="P59">(SUM(LARGE($G59:$N59,{1,2,3,4,5}))+$O59)/6</f>
        <v>25.504999999999999</v>
      </c>
    </row>
    <row r="60" spans="2:16" x14ac:dyDescent="0.25">
      <c r="B60" s="9">
        <f t="shared" si="1"/>
        <v>58</v>
      </c>
      <c r="C60" s="10" t="s">
        <v>184</v>
      </c>
      <c r="D60" s="10" t="s">
        <v>201</v>
      </c>
      <c r="E60" s="9">
        <v>10303299</v>
      </c>
      <c r="F60" s="9" t="s">
        <v>208</v>
      </c>
      <c r="G60" s="9">
        <v>0</v>
      </c>
      <c r="H60" s="9">
        <v>0</v>
      </c>
      <c r="I60" s="9">
        <v>0</v>
      </c>
      <c r="J60" s="9">
        <v>67.069999999999993</v>
      </c>
      <c r="K60" s="9">
        <v>0</v>
      </c>
      <c r="L60" s="9">
        <v>83.5</v>
      </c>
      <c r="M60" s="9"/>
      <c r="N60" s="9"/>
      <c r="O60" s="9"/>
      <c r="P60" s="12" cm="1">
        <f t="array" ref="P60">(SUM(LARGE($G60:$N60,{1,2,3,4,5}))+$O60)/6</f>
        <v>25.094999999999999</v>
      </c>
    </row>
    <row r="61" spans="2:16" x14ac:dyDescent="0.25">
      <c r="B61" s="9">
        <f t="shared" si="1"/>
        <v>59</v>
      </c>
      <c r="C61" s="10">
        <v>7</v>
      </c>
      <c r="D61" s="10" t="s">
        <v>253</v>
      </c>
      <c r="E61" s="9"/>
      <c r="F61" s="9" t="s">
        <v>251</v>
      </c>
      <c r="G61" s="9">
        <v>0</v>
      </c>
      <c r="H61" s="9">
        <v>0</v>
      </c>
      <c r="I61" s="9">
        <v>0</v>
      </c>
      <c r="J61" s="9">
        <v>0</v>
      </c>
      <c r="K61" s="9">
        <v>68.400000000000006</v>
      </c>
      <c r="L61" s="9">
        <v>72.099999999999994</v>
      </c>
      <c r="M61" s="9"/>
      <c r="N61" s="9"/>
      <c r="O61" s="9"/>
      <c r="P61" s="12" cm="1">
        <f t="array" ref="P61">(SUM(LARGE($G61:$N61,{1,2,3,4,5}))+$O61)/6</f>
        <v>23.416666666666668</v>
      </c>
    </row>
    <row r="62" spans="2:16" x14ac:dyDescent="0.25">
      <c r="B62" s="9">
        <f t="shared" si="1"/>
        <v>60</v>
      </c>
      <c r="C62" s="10" t="s">
        <v>289</v>
      </c>
      <c r="D62" s="10" t="s">
        <v>290</v>
      </c>
      <c r="E62" s="9"/>
      <c r="F62" s="9" t="s">
        <v>311</v>
      </c>
      <c r="G62" s="9">
        <v>0</v>
      </c>
      <c r="H62" s="9">
        <v>0</v>
      </c>
      <c r="I62" s="9">
        <v>0</v>
      </c>
      <c r="J62" s="9">
        <v>0</v>
      </c>
      <c r="K62" s="9">
        <v>0</v>
      </c>
      <c r="L62" s="9">
        <v>90.1</v>
      </c>
      <c r="M62" s="9"/>
      <c r="N62" s="9"/>
      <c r="O62" s="9"/>
      <c r="P62" s="12" cm="1">
        <f t="array" ref="P62">(SUM(LARGE($G62:$N62,{1,2,3,4,5}))+$O62)/6</f>
        <v>15.016666666666666</v>
      </c>
    </row>
    <row r="63" spans="2:16" x14ac:dyDescent="0.25">
      <c r="B63" s="9">
        <f t="shared" si="1"/>
        <v>61</v>
      </c>
      <c r="C63" s="10">
        <v>103</v>
      </c>
      <c r="D63" s="10" t="s">
        <v>291</v>
      </c>
      <c r="E63" s="9"/>
      <c r="F63" s="9" t="s">
        <v>312</v>
      </c>
      <c r="G63" s="9">
        <v>0</v>
      </c>
      <c r="H63" s="9">
        <v>0</v>
      </c>
      <c r="I63" s="9">
        <v>0</v>
      </c>
      <c r="J63" s="9">
        <v>0</v>
      </c>
      <c r="K63" s="9">
        <v>0</v>
      </c>
      <c r="L63" s="9">
        <v>90</v>
      </c>
      <c r="M63" s="9"/>
      <c r="N63" s="9"/>
      <c r="O63" s="9"/>
      <c r="P63" s="12" cm="1">
        <f t="array" ref="P63">(SUM(LARGE($G63:$N63,{1,2,3,4,5}))+$O63)/6</f>
        <v>15</v>
      </c>
    </row>
    <row r="64" spans="2:16" x14ac:dyDescent="0.25">
      <c r="B64" s="9">
        <f t="shared" si="1"/>
        <v>62</v>
      </c>
      <c r="C64" s="10" t="s">
        <v>117</v>
      </c>
      <c r="D64" s="10" t="s">
        <v>117</v>
      </c>
      <c r="E64" s="9">
        <v>10307645</v>
      </c>
      <c r="F64" s="9" t="s">
        <v>118</v>
      </c>
      <c r="G64" s="9">
        <v>0</v>
      </c>
      <c r="H64" s="9">
        <v>89.9</v>
      </c>
      <c r="I64" s="9">
        <v>0</v>
      </c>
      <c r="J64" s="9">
        <v>0</v>
      </c>
      <c r="K64" s="9">
        <v>0</v>
      </c>
      <c r="L64" s="9">
        <v>0</v>
      </c>
      <c r="M64" s="9"/>
      <c r="N64" s="9"/>
      <c r="O64" s="9"/>
      <c r="P64" s="12" cm="1">
        <f t="array" ref="P64">(SUM(LARGE($G64:$N64,{1,2,3,4,5}))+$O64)/6</f>
        <v>14.983333333333334</v>
      </c>
    </row>
    <row r="65" spans="2:16" x14ac:dyDescent="0.25">
      <c r="B65" s="9">
        <f t="shared" si="1"/>
        <v>63</v>
      </c>
      <c r="C65" s="10" t="s">
        <v>136</v>
      </c>
      <c r="D65" s="10" t="s">
        <v>136</v>
      </c>
      <c r="E65" s="9">
        <v>10309004</v>
      </c>
      <c r="F65" s="9" t="s">
        <v>137</v>
      </c>
      <c r="G65" s="9">
        <v>0</v>
      </c>
      <c r="H65" s="9">
        <v>0</v>
      </c>
      <c r="I65" s="9">
        <v>0</v>
      </c>
      <c r="J65" s="9">
        <v>89.7</v>
      </c>
      <c r="K65" s="9">
        <v>0</v>
      </c>
      <c r="L65" s="9">
        <v>0</v>
      </c>
      <c r="M65" s="9"/>
      <c r="N65" s="9"/>
      <c r="O65" s="9"/>
      <c r="P65" s="12" cm="1">
        <f t="array" ref="P65">(SUM(LARGE($G65:$N65,{1,2,3,4,5}))+$O65)/6</f>
        <v>14.950000000000001</v>
      </c>
    </row>
    <row r="66" spans="2:16" x14ac:dyDescent="0.25">
      <c r="B66" s="9">
        <f t="shared" si="1"/>
        <v>64</v>
      </c>
      <c r="C66" s="10" t="s">
        <v>7</v>
      </c>
      <c r="D66" s="10" t="s">
        <v>8</v>
      </c>
      <c r="E66" s="9">
        <v>10300562</v>
      </c>
      <c r="F66" s="9" t="s">
        <v>9</v>
      </c>
      <c r="G66" s="9">
        <v>89.3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/>
      <c r="N66" s="9"/>
      <c r="O66" s="9"/>
      <c r="P66" s="12" cm="1">
        <f t="array" ref="P66">(SUM(LARGE($G66:$N66,{1,2,3,4,5}))+$O66)/6</f>
        <v>14.883333333333333</v>
      </c>
    </row>
    <row r="67" spans="2:16" x14ac:dyDescent="0.25">
      <c r="B67" s="9">
        <f t="shared" ref="B67:B98" si="2">_xlfn.RANK.EQ(P67,P:P)</f>
        <v>65</v>
      </c>
      <c r="C67" s="10" t="s">
        <v>174</v>
      </c>
      <c r="D67" s="10" t="s">
        <v>186</v>
      </c>
      <c r="E67" s="9">
        <v>10307001</v>
      </c>
      <c r="F67" s="9" t="s">
        <v>205</v>
      </c>
      <c r="G67" s="9"/>
      <c r="H67" s="9">
        <v>0</v>
      </c>
      <c r="I67" s="9">
        <v>0</v>
      </c>
      <c r="J67" s="9">
        <v>89.2</v>
      </c>
      <c r="K67" s="9">
        <v>0</v>
      </c>
      <c r="L67" s="9">
        <v>0</v>
      </c>
      <c r="M67" s="9"/>
      <c r="N67" s="9"/>
      <c r="O67" s="9"/>
      <c r="P67" s="12" cm="1">
        <f t="array" ref="P67">(SUM(LARGE($G67:$N67,{1,2,3,4,5}))+$O67)/6</f>
        <v>14.866666666666667</v>
      </c>
    </row>
    <row r="68" spans="2:16" x14ac:dyDescent="0.25">
      <c r="B68" s="9">
        <f t="shared" si="2"/>
        <v>66</v>
      </c>
      <c r="C68" s="10" t="s">
        <v>292</v>
      </c>
      <c r="D68" s="10" t="s">
        <v>293</v>
      </c>
      <c r="E68" s="9"/>
      <c r="F68" s="9" t="s">
        <v>313</v>
      </c>
      <c r="G68" s="9">
        <v>0</v>
      </c>
      <c r="H68" s="9">
        <v>0</v>
      </c>
      <c r="I68" s="9">
        <v>0</v>
      </c>
      <c r="J68" s="9">
        <v>0</v>
      </c>
      <c r="K68" s="9">
        <v>0</v>
      </c>
      <c r="L68" s="9">
        <v>88.7</v>
      </c>
      <c r="M68" s="9"/>
      <c r="N68" s="9"/>
      <c r="O68" s="9"/>
      <c r="P68" s="12" cm="1">
        <f t="array" ref="P68">(SUM(LARGE($G68:$N68,{1,2,3,4,5}))+$O68)/6</f>
        <v>14.783333333333333</v>
      </c>
    </row>
    <row r="69" spans="2:16" x14ac:dyDescent="0.25">
      <c r="B69" s="9">
        <f t="shared" si="2"/>
        <v>67</v>
      </c>
      <c r="C69" s="10" t="s">
        <v>175</v>
      </c>
      <c r="D69" s="10" t="s">
        <v>187</v>
      </c>
      <c r="E69" s="9">
        <v>10306996</v>
      </c>
      <c r="F69" s="9" t="s">
        <v>205</v>
      </c>
      <c r="G69" s="9"/>
      <c r="H69" s="9">
        <v>0</v>
      </c>
      <c r="I69" s="9">
        <v>0</v>
      </c>
      <c r="J69" s="9">
        <v>88.4</v>
      </c>
      <c r="K69" s="9">
        <v>0</v>
      </c>
      <c r="L69" s="9">
        <v>0</v>
      </c>
      <c r="M69" s="9"/>
      <c r="N69" s="9"/>
      <c r="O69" s="9"/>
      <c r="P69" s="12" cm="1">
        <f t="array" ref="P69">(SUM(LARGE($G69:$N69,{1,2,3,4,5}))+$O69)/6</f>
        <v>14.733333333333334</v>
      </c>
    </row>
    <row r="70" spans="2:16" x14ac:dyDescent="0.25">
      <c r="B70" s="9">
        <f t="shared" si="2"/>
        <v>68</v>
      </c>
      <c r="C70" s="10" t="s">
        <v>176</v>
      </c>
      <c r="D70" s="10" t="s">
        <v>188</v>
      </c>
      <c r="E70" s="9">
        <v>10307000</v>
      </c>
      <c r="F70" s="9" t="s">
        <v>205</v>
      </c>
      <c r="G70" s="9"/>
      <c r="H70" s="9">
        <v>0</v>
      </c>
      <c r="I70" s="9">
        <v>0</v>
      </c>
      <c r="J70" s="9">
        <v>87.8</v>
      </c>
      <c r="K70" s="9">
        <v>0</v>
      </c>
      <c r="L70" s="9">
        <v>0</v>
      </c>
      <c r="M70" s="9"/>
      <c r="N70" s="9"/>
      <c r="O70" s="9"/>
      <c r="P70" s="12" cm="1">
        <f t="array" ref="P70">(SUM(LARGE($G70:$N70,{1,2,3,4,5}))+$O70)/6</f>
        <v>14.633333333333333</v>
      </c>
    </row>
    <row r="71" spans="2:16" x14ac:dyDescent="0.25">
      <c r="B71" s="9">
        <f t="shared" si="2"/>
        <v>69</v>
      </c>
      <c r="C71" s="10" t="s">
        <v>294</v>
      </c>
      <c r="D71" s="10" t="s">
        <v>295</v>
      </c>
      <c r="E71" s="9"/>
      <c r="F71" s="9" t="s">
        <v>314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>
        <v>87.2</v>
      </c>
      <c r="M71" s="9"/>
      <c r="N71" s="9"/>
      <c r="O71" s="9"/>
      <c r="P71" s="12" cm="1">
        <f t="array" ref="P71">(SUM(LARGE($G71:$N71,{1,2,3,4,5}))+$O71)/6</f>
        <v>14.533333333333333</v>
      </c>
    </row>
    <row r="72" spans="2:16" x14ac:dyDescent="0.25">
      <c r="B72" s="9">
        <f t="shared" si="2"/>
        <v>69</v>
      </c>
      <c r="C72" s="10" t="s">
        <v>296</v>
      </c>
      <c r="D72" s="10" t="s">
        <v>297</v>
      </c>
      <c r="E72" s="9"/>
      <c r="F72" s="9" t="s">
        <v>315</v>
      </c>
      <c r="G72" s="9">
        <v>0</v>
      </c>
      <c r="H72" s="9">
        <v>0</v>
      </c>
      <c r="I72" s="9">
        <v>0</v>
      </c>
      <c r="J72" s="9">
        <v>0</v>
      </c>
      <c r="K72" s="9">
        <v>0</v>
      </c>
      <c r="L72" s="9">
        <v>87.2</v>
      </c>
      <c r="M72" s="9"/>
      <c r="N72" s="9"/>
      <c r="O72" s="9"/>
      <c r="P72" s="12" cm="1">
        <f t="array" ref="P72">(SUM(LARGE($G72:$N72,{1,2,3,4,5}))+$O72)/6</f>
        <v>14.533333333333333</v>
      </c>
    </row>
    <row r="73" spans="2:16" x14ac:dyDescent="0.25">
      <c r="B73" s="9">
        <f t="shared" si="2"/>
        <v>71</v>
      </c>
      <c r="C73" s="10" t="s">
        <v>177</v>
      </c>
      <c r="D73" s="10" t="s">
        <v>190</v>
      </c>
      <c r="E73" s="9">
        <v>10306997</v>
      </c>
      <c r="F73" s="9" t="s">
        <v>205</v>
      </c>
      <c r="G73" s="9"/>
      <c r="H73" s="9">
        <v>0</v>
      </c>
      <c r="I73" s="9">
        <v>0</v>
      </c>
      <c r="J73" s="9">
        <v>87.1</v>
      </c>
      <c r="K73" s="9">
        <v>0</v>
      </c>
      <c r="L73" s="9">
        <v>0</v>
      </c>
      <c r="M73" s="9"/>
      <c r="N73" s="9"/>
      <c r="O73" s="9"/>
      <c r="P73" s="12" cm="1">
        <f t="array" ref="P73">(SUM(LARGE($G73:$N73,{1,2,3,4,5}))+$O73)/6</f>
        <v>14.516666666666666</v>
      </c>
    </row>
    <row r="74" spans="2:16" x14ac:dyDescent="0.25">
      <c r="B74" s="9">
        <f t="shared" si="2"/>
        <v>71</v>
      </c>
      <c r="C74" s="10" t="s">
        <v>298</v>
      </c>
      <c r="D74" s="10" t="s">
        <v>299</v>
      </c>
      <c r="E74" s="9"/>
      <c r="F74" s="9" t="s">
        <v>316</v>
      </c>
      <c r="G74" s="9">
        <v>0</v>
      </c>
      <c r="H74" s="9">
        <v>0</v>
      </c>
      <c r="I74" s="9">
        <v>0</v>
      </c>
      <c r="J74" s="9">
        <v>0</v>
      </c>
      <c r="K74" s="9">
        <v>0</v>
      </c>
      <c r="L74" s="9">
        <v>87.1</v>
      </c>
      <c r="M74" s="9"/>
      <c r="N74" s="9"/>
      <c r="O74" s="9"/>
      <c r="P74" s="12" cm="1">
        <f t="array" ref="P74">(SUM(LARGE($G74:$N74,{1,2,3,4,5}))+$O74)/6</f>
        <v>14.516666666666666</v>
      </c>
    </row>
    <row r="75" spans="2:16" x14ac:dyDescent="0.25">
      <c r="B75" s="9">
        <f t="shared" si="2"/>
        <v>73</v>
      </c>
      <c r="C75" s="10" t="s">
        <v>178</v>
      </c>
      <c r="D75" s="10" t="s">
        <v>178</v>
      </c>
      <c r="E75" s="9">
        <v>10300945</v>
      </c>
      <c r="F75" s="9" t="s">
        <v>204</v>
      </c>
      <c r="G75" s="9"/>
      <c r="H75" s="9">
        <v>0</v>
      </c>
      <c r="I75" s="9">
        <v>0</v>
      </c>
      <c r="J75" s="9">
        <v>87</v>
      </c>
      <c r="K75" s="9">
        <v>0</v>
      </c>
      <c r="L75" s="9">
        <v>0</v>
      </c>
      <c r="M75" s="9"/>
      <c r="N75" s="9"/>
      <c r="O75" s="9"/>
      <c r="P75" s="12" cm="1">
        <f t="array" ref="P75">(SUM(LARGE($G75:$N75,{1,2,3,4,5}))+$O75)/6</f>
        <v>14.5</v>
      </c>
    </row>
    <row r="76" spans="2:16" x14ac:dyDescent="0.25">
      <c r="B76" s="9">
        <f t="shared" si="2"/>
        <v>73</v>
      </c>
      <c r="C76" s="9" t="s">
        <v>369</v>
      </c>
      <c r="D76" s="9" t="s">
        <v>370</v>
      </c>
      <c r="E76" s="9"/>
      <c r="F76" s="9" t="s">
        <v>70</v>
      </c>
      <c r="G76" s="9">
        <v>0</v>
      </c>
      <c r="H76" s="9">
        <v>0</v>
      </c>
      <c r="I76" s="9">
        <v>0</v>
      </c>
      <c r="J76" s="9">
        <v>0</v>
      </c>
      <c r="K76" s="9">
        <v>0</v>
      </c>
      <c r="L76" s="9">
        <v>0</v>
      </c>
      <c r="M76" s="9">
        <v>0</v>
      </c>
      <c r="N76" s="9">
        <v>87</v>
      </c>
      <c r="O76" s="9"/>
      <c r="P76" s="12" cm="1">
        <f t="array" ref="P76">(SUM(LARGE($G76:$N76,{1,2,3,4,5}))+$O76)/6</f>
        <v>14.5</v>
      </c>
    </row>
    <row r="77" spans="2:16" x14ac:dyDescent="0.25">
      <c r="B77" s="9">
        <f t="shared" si="2"/>
        <v>75</v>
      </c>
      <c r="C77" s="9">
        <v>597</v>
      </c>
      <c r="D77" s="9" t="s">
        <v>360</v>
      </c>
      <c r="E77" s="9"/>
      <c r="F77" s="9" t="s">
        <v>76</v>
      </c>
      <c r="G77" s="9">
        <v>0</v>
      </c>
      <c r="H77" s="9">
        <v>0</v>
      </c>
      <c r="I77" s="9">
        <v>0</v>
      </c>
      <c r="J77" s="9">
        <v>0</v>
      </c>
      <c r="K77" s="9">
        <v>0</v>
      </c>
      <c r="L77" s="9">
        <v>0</v>
      </c>
      <c r="M77" s="9">
        <v>86.4</v>
      </c>
      <c r="N77" s="9">
        <v>0</v>
      </c>
      <c r="O77" s="9">
        <v>0</v>
      </c>
      <c r="P77" s="12" cm="1">
        <f t="array" ref="P77">(SUM(LARGE($G77:$N77,{1,2,3,4,5}))+$O77)/6</f>
        <v>14.4</v>
      </c>
    </row>
    <row r="78" spans="2:16" x14ac:dyDescent="0.25">
      <c r="B78" s="9">
        <f t="shared" si="2"/>
        <v>76</v>
      </c>
      <c r="C78" s="10">
        <v>534</v>
      </c>
      <c r="D78" s="10" t="s">
        <v>192</v>
      </c>
      <c r="E78" s="9">
        <v>10299639</v>
      </c>
      <c r="F78" s="9" t="s">
        <v>24</v>
      </c>
      <c r="G78" s="9">
        <v>0</v>
      </c>
      <c r="H78" s="9">
        <v>0</v>
      </c>
      <c r="I78" s="9">
        <v>0</v>
      </c>
      <c r="J78" s="9">
        <v>86</v>
      </c>
      <c r="K78" s="9">
        <v>0</v>
      </c>
      <c r="L78" s="9">
        <v>0</v>
      </c>
      <c r="M78" s="9"/>
      <c r="N78" s="9"/>
      <c r="O78" s="9"/>
      <c r="P78" s="12" cm="1">
        <f t="array" ref="P78">(SUM(LARGE($G78:$N78,{1,2,3,4,5}))+$O78)/6</f>
        <v>14.333333333333334</v>
      </c>
    </row>
    <row r="79" spans="2:16" x14ac:dyDescent="0.25">
      <c r="B79" s="9">
        <f t="shared" si="2"/>
        <v>76</v>
      </c>
      <c r="C79" s="10" t="s">
        <v>300</v>
      </c>
      <c r="D79" s="10" t="s">
        <v>301</v>
      </c>
      <c r="E79" s="9"/>
      <c r="F79" s="9" t="s">
        <v>316</v>
      </c>
      <c r="G79" s="9">
        <v>0</v>
      </c>
      <c r="H79" s="9">
        <v>0</v>
      </c>
      <c r="I79" s="9">
        <v>0</v>
      </c>
      <c r="J79" s="9">
        <v>0</v>
      </c>
      <c r="K79" s="9">
        <v>0</v>
      </c>
      <c r="L79" s="9">
        <v>86</v>
      </c>
      <c r="M79" s="9"/>
      <c r="N79" s="9"/>
      <c r="O79" s="9"/>
      <c r="P79" s="12" cm="1">
        <f t="array" ref="P79">(SUM(LARGE($G79:$N79,{1,2,3,4,5}))+$O79)/6</f>
        <v>14.333333333333334</v>
      </c>
    </row>
    <row r="80" spans="2:16" x14ac:dyDescent="0.25">
      <c r="B80" s="9">
        <f t="shared" si="2"/>
        <v>78</v>
      </c>
      <c r="C80" s="10">
        <v>62</v>
      </c>
      <c r="D80" s="10">
        <v>62</v>
      </c>
      <c r="E80" s="9">
        <v>10303916</v>
      </c>
      <c r="F80" s="9" t="s">
        <v>11</v>
      </c>
      <c r="G80" s="9">
        <v>85.5</v>
      </c>
      <c r="H80" s="9">
        <v>0</v>
      </c>
      <c r="I80" s="9">
        <v>0</v>
      </c>
      <c r="J80" s="9">
        <v>0</v>
      </c>
      <c r="K80" s="9">
        <v>0</v>
      </c>
      <c r="L80" s="9">
        <v>0</v>
      </c>
      <c r="M80" s="9"/>
      <c r="N80" s="9"/>
      <c r="O80" s="9"/>
      <c r="P80" s="12" cm="1">
        <f t="array" ref="P80">(SUM(LARGE($G80:$N80,{1,2,3,4,5}))+$O80)/6</f>
        <v>14.25</v>
      </c>
    </row>
    <row r="81" spans="2:16" x14ac:dyDescent="0.25">
      <c r="B81" s="9">
        <f t="shared" si="2"/>
        <v>79</v>
      </c>
      <c r="C81" s="10">
        <v>100</v>
      </c>
      <c r="D81" s="10" t="s">
        <v>17</v>
      </c>
      <c r="E81" s="9">
        <v>10301397</v>
      </c>
      <c r="F81" s="9" t="s">
        <v>18</v>
      </c>
      <c r="G81" s="9">
        <v>85.4</v>
      </c>
      <c r="H81" s="9">
        <v>0</v>
      </c>
      <c r="I81" s="9">
        <v>0</v>
      </c>
      <c r="J81" s="9">
        <v>0</v>
      </c>
      <c r="K81" s="9">
        <v>0</v>
      </c>
      <c r="L81" s="9">
        <v>0</v>
      </c>
      <c r="M81" s="9"/>
      <c r="N81" s="9"/>
      <c r="O81" s="9"/>
      <c r="P81" s="12" cm="1">
        <f t="array" ref="P81">(SUM(LARGE($G81:$N81,{1,2,3,4,5}))+$O81)/6</f>
        <v>14.233333333333334</v>
      </c>
    </row>
    <row r="82" spans="2:16" x14ac:dyDescent="0.25">
      <c r="B82" s="9">
        <f t="shared" si="2"/>
        <v>80</v>
      </c>
      <c r="C82" s="10">
        <v>132</v>
      </c>
      <c r="D82" s="10" t="s">
        <v>302</v>
      </c>
      <c r="E82" s="9"/>
      <c r="F82" s="9" t="s">
        <v>317</v>
      </c>
      <c r="G82" s="9">
        <v>0</v>
      </c>
      <c r="H82" s="9">
        <v>0</v>
      </c>
      <c r="I82" s="9">
        <v>0</v>
      </c>
      <c r="J82" s="9">
        <v>0</v>
      </c>
      <c r="K82" s="9">
        <v>0</v>
      </c>
      <c r="L82" s="9">
        <v>84.3</v>
      </c>
      <c r="M82" s="9"/>
      <c r="N82" s="9"/>
      <c r="O82" s="9"/>
      <c r="P82" s="12" cm="1">
        <f t="array" ref="P82">(SUM(LARGE($G82:$N82,{1,2,3,4,5}))+$O82)/6</f>
        <v>14.049999999999999</v>
      </c>
    </row>
    <row r="83" spans="2:16" x14ac:dyDescent="0.25">
      <c r="B83" s="9">
        <f t="shared" si="2"/>
        <v>81</v>
      </c>
      <c r="C83" s="10">
        <v>54</v>
      </c>
      <c r="D83" s="10" t="s">
        <v>193</v>
      </c>
      <c r="E83" s="9">
        <v>10302254</v>
      </c>
      <c r="F83" s="9" t="s">
        <v>204</v>
      </c>
      <c r="G83" s="9">
        <v>0</v>
      </c>
      <c r="H83" s="9">
        <v>0</v>
      </c>
      <c r="I83" s="9">
        <v>0</v>
      </c>
      <c r="J83" s="9">
        <v>83.8</v>
      </c>
      <c r="K83" s="9">
        <v>0</v>
      </c>
      <c r="L83" s="9">
        <v>0</v>
      </c>
      <c r="M83" s="9"/>
      <c r="N83" s="9"/>
      <c r="O83" s="9"/>
      <c r="P83" s="12" cm="1">
        <f t="array" ref="P83">(SUM(LARGE($G83:$N83,{1,2,3,4,5}))+$O83)/6</f>
        <v>13.966666666666667</v>
      </c>
    </row>
    <row r="84" spans="2:16" x14ac:dyDescent="0.25">
      <c r="B84" s="9">
        <f t="shared" si="2"/>
        <v>82</v>
      </c>
      <c r="C84" s="10">
        <v>535</v>
      </c>
      <c r="D84" s="10" t="s">
        <v>166</v>
      </c>
      <c r="E84" s="9"/>
      <c r="F84" s="9" t="s">
        <v>165</v>
      </c>
      <c r="G84" s="9">
        <v>0</v>
      </c>
      <c r="H84" s="9">
        <v>0</v>
      </c>
      <c r="I84" s="12">
        <v>83.332999999999998</v>
      </c>
      <c r="J84" s="9">
        <v>0</v>
      </c>
      <c r="K84" s="9">
        <v>0</v>
      </c>
      <c r="L84" s="9">
        <v>0</v>
      </c>
      <c r="M84" s="9"/>
      <c r="N84" s="9"/>
      <c r="O84" s="9"/>
      <c r="P84" s="12" cm="1">
        <f t="array" ref="P84">(SUM(LARGE($G84:$N84,{1,2,3,4,5}))+$O84)/6</f>
        <v>13.888833333333332</v>
      </c>
    </row>
    <row r="85" spans="2:16" x14ac:dyDescent="0.25">
      <c r="B85" s="9">
        <f t="shared" si="2"/>
        <v>83</v>
      </c>
      <c r="C85" s="10" t="s">
        <v>181</v>
      </c>
      <c r="D85" s="10" t="s">
        <v>194</v>
      </c>
      <c r="E85" s="9">
        <v>10309161</v>
      </c>
      <c r="F85" s="9" t="s">
        <v>151</v>
      </c>
      <c r="G85" s="9">
        <v>0</v>
      </c>
      <c r="H85" s="9">
        <v>0</v>
      </c>
      <c r="I85" s="9">
        <v>0</v>
      </c>
      <c r="J85" s="9">
        <v>83.2</v>
      </c>
      <c r="K85" s="9">
        <v>0</v>
      </c>
      <c r="L85" s="9">
        <v>0</v>
      </c>
      <c r="M85" s="9"/>
      <c r="N85" s="9"/>
      <c r="O85" s="9"/>
      <c r="P85" s="12" cm="1">
        <f t="array" ref="P85">(SUM(LARGE($G85:$N85,{1,2,3,4,5}))+$O85)/6</f>
        <v>13.866666666666667</v>
      </c>
    </row>
    <row r="86" spans="2:16" x14ac:dyDescent="0.25">
      <c r="B86" s="9">
        <f t="shared" si="2"/>
        <v>84</v>
      </c>
      <c r="C86" s="10">
        <v>131</v>
      </c>
      <c r="D86" s="10" t="s">
        <v>303</v>
      </c>
      <c r="E86" s="9"/>
      <c r="F86" s="9" t="s">
        <v>317</v>
      </c>
      <c r="G86" s="9">
        <v>0</v>
      </c>
      <c r="H86" s="9">
        <v>0</v>
      </c>
      <c r="I86" s="9">
        <v>0</v>
      </c>
      <c r="J86" s="9">
        <v>0</v>
      </c>
      <c r="K86" s="9">
        <v>0</v>
      </c>
      <c r="L86" s="9">
        <v>83.1</v>
      </c>
      <c r="M86" s="9"/>
      <c r="N86" s="9"/>
      <c r="O86" s="9"/>
      <c r="P86" s="12" cm="1">
        <f t="array" ref="P86">(SUM(LARGE($G86:$N86,{1,2,3,4,5}))+$O86)/6</f>
        <v>13.85</v>
      </c>
    </row>
    <row r="87" spans="2:16" x14ac:dyDescent="0.25">
      <c r="B87" s="9">
        <f t="shared" si="2"/>
        <v>85</v>
      </c>
      <c r="C87" s="10">
        <v>551</v>
      </c>
      <c r="D87" s="10" t="s">
        <v>304</v>
      </c>
      <c r="E87" s="9"/>
      <c r="F87" s="9" t="s">
        <v>53</v>
      </c>
      <c r="G87" s="9">
        <v>0</v>
      </c>
      <c r="H87" s="9">
        <v>0</v>
      </c>
      <c r="I87" s="9">
        <v>0</v>
      </c>
      <c r="J87" s="9">
        <v>0</v>
      </c>
      <c r="K87" s="9">
        <v>0</v>
      </c>
      <c r="L87" s="9">
        <v>82.8</v>
      </c>
      <c r="M87" s="9"/>
      <c r="N87" s="9"/>
      <c r="O87" s="9"/>
      <c r="P87" s="12" cm="1">
        <f t="array" ref="P87">(SUM(LARGE($G87:$N87,{1,2,3,4,5}))+$O87)/6</f>
        <v>13.799999999999999</v>
      </c>
    </row>
    <row r="88" spans="2:16" x14ac:dyDescent="0.25">
      <c r="B88" s="9">
        <f t="shared" si="2"/>
        <v>86</v>
      </c>
      <c r="C88" s="10">
        <v>101</v>
      </c>
      <c r="D88" s="10" t="s">
        <v>195</v>
      </c>
      <c r="E88" s="9">
        <v>10301398</v>
      </c>
      <c r="F88" s="9" t="s">
        <v>18</v>
      </c>
      <c r="G88" s="9">
        <v>0</v>
      </c>
      <c r="H88" s="9">
        <v>0</v>
      </c>
      <c r="I88" s="9">
        <v>0</v>
      </c>
      <c r="J88" s="9">
        <v>82.3</v>
      </c>
      <c r="K88" s="9">
        <v>0</v>
      </c>
      <c r="L88" s="9">
        <v>0</v>
      </c>
      <c r="M88" s="9"/>
      <c r="N88" s="9"/>
      <c r="O88" s="9"/>
      <c r="P88" s="12" cm="1">
        <f t="array" ref="P88">(SUM(LARGE($G88:$N88,{1,2,3,4,5}))+$O88)/6</f>
        <v>13.716666666666667</v>
      </c>
    </row>
    <row r="89" spans="2:16" x14ac:dyDescent="0.25">
      <c r="B89" s="9">
        <f t="shared" si="2"/>
        <v>87</v>
      </c>
      <c r="C89" s="10" t="s">
        <v>170</v>
      </c>
      <c r="D89" s="10" t="s">
        <v>170</v>
      </c>
      <c r="E89" s="9"/>
      <c r="F89" s="10" t="s">
        <v>167</v>
      </c>
      <c r="G89" s="9">
        <v>0</v>
      </c>
      <c r="H89" s="9">
        <v>0</v>
      </c>
      <c r="I89" s="12">
        <v>82.266999999999996</v>
      </c>
      <c r="J89" s="9">
        <v>0</v>
      </c>
      <c r="K89" s="9">
        <v>0</v>
      </c>
      <c r="L89" s="9">
        <v>0</v>
      </c>
      <c r="M89" s="9"/>
      <c r="N89" s="9"/>
      <c r="O89" s="9"/>
      <c r="P89" s="12" cm="1">
        <f t="array" ref="P89">(SUM(LARGE($G89:$N89,{1,2,3,4,5}))+$O89)/6</f>
        <v>13.711166666666665</v>
      </c>
    </row>
    <row r="90" spans="2:16" x14ac:dyDescent="0.25">
      <c r="B90" s="9">
        <f t="shared" si="2"/>
        <v>88</v>
      </c>
      <c r="C90" s="10">
        <v>521</v>
      </c>
      <c r="D90" s="10" t="s">
        <v>196</v>
      </c>
      <c r="E90" s="9">
        <v>10309274</v>
      </c>
      <c r="F90" s="9" t="s">
        <v>9</v>
      </c>
      <c r="G90" s="9">
        <v>0</v>
      </c>
      <c r="H90" s="9">
        <v>0</v>
      </c>
      <c r="I90" s="9">
        <v>0</v>
      </c>
      <c r="J90" s="9">
        <v>80.3</v>
      </c>
      <c r="K90" s="9">
        <v>0</v>
      </c>
      <c r="L90" s="9">
        <v>0</v>
      </c>
      <c r="M90" s="9"/>
      <c r="N90" s="9"/>
      <c r="O90" s="9"/>
      <c r="P90" s="12" cm="1">
        <f t="array" ref="P90">(SUM(LARGE($G90:$N90,{1,2,3,4,5}))+$O90)/6</f>
        <v>13.383333333333333</v>
      </c>
    </row>
    <row r="91" spans="2:16" x14ac:dyDescent="0.25">
      <c r="B91" s="9">
        <f t="shared" si="2"/>
        <v>89</v>
      </c>
      <c r="C91" s="10" t="s">
        <v>182</v>
      </c>
      <c r="D91" s="10" t="s">
        <v>197</v>
      </c>
      <c r="E91" s="9">
        <v>10307007</v>
      </c>
      <c r="F91" s="9" t="s">
        <v>207</v>
      </c>
      <c r="G91" s="9">
        <v>0</v>
      </c>
      <c r="H91" s="9">
        <v>0</v>
      </c>
      <c r="I91" s="9">
        <v>0</v>
      </c>
      <c r="J91" s="9">
        <v>79.7</v>
      </c>
      <c r="K91" s="9">
        <v>0</v>
      </c>
      <c r="L91" s="9">
        <v>0</v>
      </c>
      <c r="M91" s="9"/>
      <c r="N91" s="9"/>
      <c r="O91" s="9"/>
      <c r="P91" s="12" cm="1">
        <f t="array" ref="P91">(SUM(LARGE($G91:$N91,{1,2,3,4,5}))+$O91)/6</f>
        <v>13.283333333333333</v>
      </c>
    </row>
    <row r="92" spans="2:16" x14ac:dyDescent="0.25">
      <c r="B92" s="9">
        <f t="shared" si="2"/>
        <v>90</v>
      </c>
      <c r="C92" s="10" t="s">
        <v>171</v>
      </c>
      <c r="D92" s="10" t="s">
        <v>172</v>
      </c>
      <c r="E92" s="9"/>
      <c r="F92" s="10" t="s">
        <v>167</v>
      </c>
      <c r="G92" s="9">
        <v>0</v>
      </c>
      <c r="H92" s="9">
        <v>0</v>
      </c>
      <c r="I92" s="12">
        <v>78.933000000000007</v>
      </c>
      <c r="J92" s="9">
        <v>0</v>
      </c>
      <c r="K92" s="9">
        <v>0</v>
      </c>
      <c r="L92" s="9">
        <v>0</v>
      </c>
      <c r="M92" s="9"/>
      <c r="N92" s="9"/>
      <c r="O92" s="9"/>
      <c r="P92" s="12" cm="1">
        <f t="array" ref="P92">(SUM(LARGE($G92:$N92,{1,2,3,4,5}))+$O92)/6</f>
        <v>13.155500000000002</v>
      </c>
    </row>
    <row r="93" spans="2:16" x14ac:dyDescent="0.25">
      <c r="B93" s="9">
        <f t="shared" si="2"/>
        <v>91</v>
      </c>
      <c r="C93" s="10">
        <v>-530</v>
      </c>
      <c r="D93" s="10" t="s">
        <v>47</v>
      </c>
      <c r="E93" s="9">
        <v>10299256</v>
      </c>
      <c r="F93" s="9" t="s">
        <v>40</v>
      </c>
      <c r="G93" s="9">
        <v>0</v>
      </c>
      <c r="H93" s="9">
        <v>0</v>
      </c>
      <c r="I93" s="9">
        <v>0</v>
      </c>
      <c r="J93" s="9">
        <v>77.599999999999994</v>
      </c>
      <c r="K93" s="9">
        <v>0</v>
      </c>
      <c r="L93" s="9">
        <v>0</v>
      </c>
      <c r="M93" s="9"/>
      <c r="N93" s="9"/>
      <c r="O93" s="9"/>
      <c r="P93" s="12" cm="1">
        <f t="array" ref="P93">(SUM(LARGE($G93:$N93,{1,2,3,4,5}))+$O93)/6</f>
        <v>12.933333333333332</v>
      </c>
    </row>
    <row r="94" spans="2:16" x14ac:dyDescent="0.25">
      <c r="B94" s="9">
        <f t="shared" si="2"/>
        <v>92</v>
      </c>
      <c r="C94" s="10">
        <v>566</v>
      </c>
      <c r="D94" s="10" t="s">
        <v>198</v>
      </c>
      <c r="E94" s="9">
        <v>10309278</v>
      </c>
      <c r="F94" s="9" t="s">
        <v>9</v>
      </c>
      <c r="G94" s="9">
        <v>0</v>
      </c>
      <c r="H94" s="9">
        <v>0</v>
      </c>
      <c r="I94" s="9">
        <v>0</v>
      </c>
      <c r="J94" s="9">
        <v>76.930000000000007</v>
      </c>
      <c r="K94" s="9">
        <v>0</v>
      </c>
      <c r="L94" s="9">
        <v>0</v>
      </c>
      <c r="M94" s="9"/>
      <c r="N94" s="9"/>
      <c r="O94" s="9"/>
      <c r="P94" s="12" cm="1">
        <f t="array" ref="P94">(SUM(LARGE($G94:$N94,{1,2,3,4,5}))+$O94)/6</f>
        <v>12.821666666666667</v>
      </c>
    </row>
    <row r="95" spans="2:16" x14ac:dyDescent="0.25">
      <c r="B95" s="9">
        <f t="shared" si="2"/>
        <v>93</v>
      </c>
      <c r="C95" s="10">
        <v>535</v>
      </c>
      <c r="D95" s="10" t="s">
        <v>140</v>
      </c>
      <c r="E95" s="9">
        <v>10300844</v>
      </c>
      <c r="F95" s="9" t="s">
        <v>141</v>
      </c>
      <c r="G95" s="9">
        <v>0</v>
      </c>
      <c r="H95" s="9">
        <v>0</v>
      </c>
      <c r="I95" s="9">
        <v>0</v>
      </c>
      <c r="J95" s="9">
        <v>76.900000000000006</v>
      </c>
      <c r="K95" s="9">
        <v>0</v>
      </c>
      <c r="L95" s="9"/>
      <c r="M95" s="9"/>
      <c r="N95" s="9"/>
      <c r="O95" s="9"/>
      <c r="P95" s="12" cm="1">
        <f t="array" ref="P95">(SUM(LARGE($G95:$N95,{1,2,3,4,5}))+$O95)/6</f>
        <v>12.816666666666668</v>
      </c>
    </row>
    <row r="96" spans="2:16" x14ac:dyDescent="0.25">
      <c r="B96" s="9">
        <f t="shared" si="2"/>
        <v>94</v>
      </c>
      <c r="C96" s="10" t="s">
        <v>36</v>
      </c>
      <c r="D96" s="10" t="s">
        <v>37</v>
      </c>
      <c r="E96" s="9">
        <v>10304704</v>
      </c>
      <c r="F96" s="9" t="s">
        <v>38</v>
      </c>
      <c r="G96" s="9">
        <v>75.400000000000006</v>
      </c>
      <c r="H96" s="9">
        <v>0</v>
      </c>
      <c r="I96" s="9">
        <v>0</v>
      </c>
      <c r="J96" s="9">
        <v>0</v>
      </c>
      <c r="K96" s="9">
        <v>0</v>
      </c>
      <c r="L96" s="9"/>
      <c r="M96" s="9"/>
      <c r="N96" s="9"/>
      <c r="O96" s="9"/>
      <c r="P96" s="12" cm="1">
        <f t="array" ref="P96">(SUM(LARGE($G96:$N96,{1,2,3,4,5}))+$O96)/6</f>
        <v>12.566666666666668</v>
      </c>
    </row>
    <row r="97" spans="2:16" x14ac:dyDescent="0.25">
      <c r="B97" s="9">
        <f t="shared" si="2"/>
        <v>95</v>
      </c>
      <c r="C97" s="10" t="s">
        <v>169</v>
      </c>
      <c r="D97" s="10" t="s">
        <v>252</v>
      </c>
      <c r="E97" s="9"/>
      <c r="F97" s="9" t="s">
        <v>151</v>
      </c>
      <c r="G97" s="9">
        <v>0</v>
      </c>
      <c r="H97" s="9">
        <v>0</v>
      </c>
      <c r="I97" s="9">
        <v>0</v>
      </c>
      <c r="J97" s="9">
        <v>0</v>
      </c>
      <c r="K97" s="9">
        <v>73.8</v>
      </c>
      <c r="L97" s="9"/>
      <c r="M97" s="9"/>
      <c r="N97" s="9"/>
      <c r="O97" s="9"/>
      <c r="P97" s="12" cm="1">
        <f t="array" ref="P97">(SUM(LARGE($G97:$N97,{1,2,3,4,5}))+$O97)/6</f>
        <v>12.299999999999999</v>
      </c>
    </row>
    <row r="98" spans="2:16" x14ac:dyDescent="0.25">
      <c r="B98" s="9">
        <f t="shared" si="2"/>
        <v>96</v>
      </c>
      <c r="C98" s="10" t="s">
        <v>168</v>
      </c>
      <c r="D98" s="10" t="s">
        <v>168</v>
      </c>
      <c r="E98" s="9"/>
      <c r="F98" s="10" t="s">
        <v>167</v>
      </c>
      <c r="G98" s="9">
        <v>0</v>
      </c>
      <c r="H98" s="9">
        <v>0</v>
      </c>
      <c r="I98" s="12">
        <v>73.466999999999999</v>
      </c>
      <c r="J98" s="9">
        <v>0</v>
      </c>
      <c r="K98" s="9">
        <v>0</v>
      </c>
      <c r="L98" s="9">
        <v>0</v>
      </c>
      <c r="M98" s="9"/>
      <c r="N98" s="9"/>
      <c r="O98" s="9"/>
      <c r="P98" s="12" cm="1">
        <f t="array" ref="P98">(SUM(LARGE($G98:$N98,{1,2,3,4,5}))+$O98)/6</f>
        <v>12.2445</v>
      </c>
    </row>
    <row r="99" spans="2:16" x14ac:dyDescent="0.25">
      <c r="B99" s="9">
        <f t="shared" ref="B99:B116" si="3">_xlfn.RANK.EQ(P99,P:P)</f>
        <v>97</v>
      </c>
      <c r="C99" s="10" t="s">
        <v>178</v>
      </c>
      <c r="D99" s="10" t="s">
        <v>199</v>
      </c>
      <c r="E99" s="9">
        <v>10309155</v>
      </c>
      <c r="F99" s="9" t="s">
        <v>151</v>
      </c>
      <c r="G99" s="9">
        <v>0</v>
      </c>
      <c r="H99" s="9">
        <v>0</v>
      </c>
      <c r="I99" s="9">
        <v>0</v>
      </c>
      <c r="J99" s="9">
        <v>72.599999999999994</v>
      </c>
      <c r="K99" s="9">
        <v>0</v>
      </c>
      <c r="L99" s="9">
        <v>0</v>
      </c>
      <c r="M99" s="9"/>
      <c r="N99" s="9"/>
      <c r="O99" s="9"/>
      <c r="P99" s="12" cm="1">
        <f t="array" ref="P99">(SUM(LARGE($G99:$N99,{1,2,3,4,5}))+$O99)/6</f>
        <v>12.1</v>
      </c>
    </row>
    <row r="100" spans="2:16" x14ac:dyDescent="0.25">
      <c r="B100" s="9">
        <f t="shared" si="3"/>
        <v>98</v>
      </c>
      <c r="C100" s="10">
        <v>100</v>
      </c>
      <c r="D100" s="10" t="s">
        <v>17</v>
      </c>
      <c r="E100" s="9">
        <v>10301397</v>
      </c>
      <c r="F100" s="9" t="s">
        <v>18</v>
      </c>
      <c r="G100" s="9">
        <v>0</v>
      </c>
      <c r="H100" s="9">
        <v>0</v>
      </c>
      <c r="I100" s="9">
        <v>0</v>
      </c>
      <c r="J100" s="9">
        <v>70.400000000000006</v>
      </c>
      <c r="K100" s="9">
        <v>0</v>
      </c>
      <c r="L100" s="9">
        <v>0</v>
      </c>
      <c r="M100" s="9"/>
      <c r="N100" s="9"/>
      <c r="O100" s="9"/>
      <c r="P100" s="12" cm="1">
        <f t="array" ref="P100">(SUM(LARGE($G100:$N100,{1,2,3,4,5}))+$O100)/6</f>
        <v>11.733333333333334</v>
      </c>
    </row>
    <row r="101" spans="2:16" x14ac:dyDescent="0.25">
      <c r="B101" s="9">
        <f t="shared" si="3"/>
        <v>99</v>
      </c>
      <c r="C101" s="10">
        <v>511</v>
      </c>
      <c r="D101" s="10">
        <v>511</v>
      </c>
      <c r="E101" s="9">
        <v>0</v>
      </c>
      <c r="F101" s="9" t="s">
        <v>13</v>
      </c>
      <c r="G101" s="9">
        <v>0</v>
      </c>
      <c r="H101" s="9">
        <v>66</v>
      </c>
      <c r="I101" s="9">
        <v>0</v>
      </c>
      <c r="J101" s="9">
        <v>0</v>
      </c>
      <c r="K101" s="9">
        <v>0</v>
      </c>
      <c r="L101" s="9">
        <v>0</v>
      </c>
      <c r="M101" s="9"/>
      <c r="N101" s="9"/>
      <c r="O101" s="9"/>
      <c r="P101" s="12" cm="1">
        <f t="array" ref="P101">(SUM(LARGE($G101:$N101,{1,2,3,4,5}))+$O101)/6</f>
        <v>11</v>
      </c>
    </row>
    <row r="102" spans="2:16" x14ac:dyDescent="0.25">
      <c r="B102" s="9">
        <f t="shared" si="3"/>
        <v>100</v>
      </c>
      <c r="C102" s="10">
        <v>508</v>
      </c>
      <c r="D102" s="10" t="s">
        <v>42</v>
      </c>
      <c r="E102" s="9">
        <v>10301304</v>
      </c>
      <c r="F102" s="9" t="s">
        <v>29</v>
      </c>
      <c r="G102" s="9">
        <v>65.069999999999993</v>
      </c>
      <c r="H102" s="9">
        <v>0</v>
      </c>
      <c r="I102" s="9">
        <v>0</v>
      </c>
      <c r="J102" s="9">
        <v>0</v>
      </c>
      <c r="K102" s="9">
        <v>0</v>
      </c>
      <c r="L102" s="9">
        <v>0</v>
      </c>
      <c r="M102" s="9"/>
      <c r="N102" s="9"/>
      <c r="O102" s="9"/>
      <c r="P102" s="12" cm="1">
        <f t="array" ref="P102">(SUM(LARGE($G102:$N102,{1,2,3,4,5}))+$O102)/6</f>
        <v>10.844999999999999</v>
      </c>
    </row>
    <row r="103" spans="2:16" x14ac:dyDescent="0.25">
      <c r="B103" s="9">
        <f t="shared" si="3"/>
        <v>101</v>
      </c>
      <c r="C103" s="10">
        <v>513</v>
      </c>
      <c r="D103" s="10" t="s">
        <v>44</v>
      </c>
      <c r="E103" s="9">
        <v>10302581</v>
      </c>
      <c r="F103" s="9" t="s">
        <v>45</v>
      </c>
      <c r="G103" s="9">
        <v>64.27</v>
      </c>
      <c r="H103" s="9">
        <v>0</v>
      </c>
      <c r="I103" s="9">
        <v>0</v>
      </c>
      <c r="J103" s="9">
        <v>0</v>
      </c>
      <c r="K103" s="9">
        <v>0</v>
      </c>
      <c r="L103" s="9">
        <v>0</v>
      </c>
      <c r="M103" s="9"/>
      <c r="N103" s="9"/>
      <c r="O103" s="9"/>
      <c r="P103" s="12" cm="1">
        <f t="array" ref="P103">(SUM(LARGE($G103:$N103,{1,2,3,4,5}))+$O103)/6</f>
        <v>10.711666666666666</v>
      </c>
    </row>
    <row r="104" spans="2:16" x14ac:dyDescent="0.25">
      <c r="B104" s="9">
        <f t="shared" si="3"/>
        <v>102</v>
      </c>
      <c r="C104" s="10" t="s">
        <v>51</v>
      </c>
      <c r="D104" s="10" t="s">
        <v>52</v>
      </c>
      <c r="E104" s="9">
        <v>10300564</v>
      </c>
      <c r="F104" s="9" t="s">
        <v>53</v>
      </c>
      <c r="G104" s="9">
        <v>0</v>
      </c>
      <c r="H104" s="9">
        <v>59.6</v>
      </c>
      <c r="I104" s="9">
        <v>0</v>
      </c>
      <c r="J104" s="9">
        <v>0</v>
      </c>
      <c r="K104" s="9">
        <v>0</v>
      </c>
      <c r="L104" s="9">
        <v>0</v>
      </c>
      <c r="M104" s="9"/>
      <c r="N104" s="9"/>
      <c r="O104" s="9"/>
      <c r="P104" s="12" cm="1">
        <f t="array" ref="P104">(SUM(LARGE($G104:$N104,{1,2,3,4,5}))+$O104)/6</f>
        <v>9.9333333333333336</v>
      </c>
    </row>
    <row r="105" spans="2:16" x14ac:dyDescent="0.25">
      <c r="B105" s="9">
        <f t="shared" si="3"/>
        <v>103</v>
      </c>
      <c r="C105" s="10">
        <v>523</v>
      </c>
      <c r="D105" s="10" t="s">
        <v>46</v>
      </c>
      <c r="E105" s="9">
        <v>0</v>
      </c>
      <c r="F105" s="9" t="s">
        <v>40</v>
      </c>
      <c r="G105" s="9">
        <v>0</v>
      </c>
      <c r="H105" s="9">
        <v>0</v>
      </c>
      <c r="I105" s="9">
        <v>0</v>
      </c>
      <c r="J105" s="9">
        <v>0</v>
      </c>
      <c r="K105" s="9">
        <v>0</v>
      </c>
      <c r="L105" s="9">
        <v>0</v>
      </c>
      <c r="M105" s="9"/>
      <c r="N105" s="9"/>
      <c r="O105" s="9"/>
      <c r="P105" s="12" cm="1">
        <f t="array" ref="P105">(SUM(LARGE($G105:$N105,{1,2,3,4,5}))+$O105)/6</f>
        <v>0</v>
      </c>
    </row>
    <row r="106" spans="2:16" x14ac:dyDescent="0.25">
      <c r="B106" s="9">
        <f t="shared" si="3"/>
        <v>103</v>
      </c>
      <c r="C106" s="10" t="s">
        <v>49</v>
      </c>
      <c r="D106" s="10" t="s">
        <v>50</v>
      </c>
      <c r="E106" s="9">
        <v>10305778</v>
      </c>
      <c r="F106" s="9" t="s">
        <v>9</v>
      </c>
      <c r="G106" s="9">
        <v>0</v>
      </c>
      <c r="H106" s="9">
        <v>0</v>
      </c>
      <c r="I106" s="9">
        <v>0</v>
      </c>
      <c r="J106" s="9">
        <v>0</v>
      </c>
      <c r="K106" s="9">
        <v>0</v>
      </c>
      <c r="L106" s="9">
        <v>0</v>
      </c>
      <c r="M106" s="9"/>
      <c r="N106" s="9"/>
      <c r="O106" s="9"/>
      <c r="P106" s="12" cm="1">
        <f t="array" ref="P106">(SUM(LARGE($G106:$N106,{1,2,3,4,5}))+$O106)/6</f>
        <v>0</v>
      </c>
    </row>
    <row r="107" spans="2:16" x14ac:dyDescent="0.25">
      <c r="B107" s="9">
        <f t="shared" si="3"/>
        <v>103</v>
      </c>
      <c r="C107" s="9">
        <v>502</v>
      </c>
      <c r="D107" s="9" t="s">
        <v>133</v>
      </c>
      <c r="E107" s="9">
        <v>10302196</v>
      </c>
      <c r="F107" s="9" t="s">
        <v>118</v>
      </c>
      <c r="G107" s="9">
        <v>0</v>
      </c>
      <c r="H107" s="9">
        <v>0</v>
      </c>
      <c r="I107" s="9">
        <v>0</v>
      </c>
      <c r="J107" s="9">
        <v>0</v>
      </c>
      <c r="K107" s="9">
        <v>0</v>
      </c>
      <c r="L107" s="9">
        <v>0</v>
      </c>
      <c r="M107" s="9"/>
      <c r="N107" s="9"/>
      <c r="O107" s="9"/>
      <c r="P107" s="12" cm="1">
        <f t="array" ref="P107">(SUM(LARGE($G107:$N107,{1,2,3,4,5}))+$O107)/6</f>
        <v>0</v>
      </c>
    </row>
    <row r="108" spans="2:16" x14ac:dyDescent="0.25">
      <c r="B108" s="9">
        <f t="shared" si="3"/>
        <v>103</v>
      </c>
      <c r="C108" s="10" t="s">
        <v>7</v>
      </c>
      <c r="D108" s="10" t="s">
        <v>8</v>
      </c>
      <c r="E108" s="9">
        <v>10300562</v>
      </c>
      <c r="F108" s="9" t="s">
        <v>24</v>
      </c>
      <c r="G108" s="9">
        <v>0</v>
      </c>
      <c r="H108" s="9">
        <v>0</v>
      </c>
      <c r="I108" s="9">
        <v>0</v>
      </c>
      <c r="J108" s="9">
        <v>0</v>
      </c>
      <c r="K108" s="9">
        <v>0</v>
      </c>
      <c r="L108" s="9">
        <v>0</v>
      </c>
      <c r="M108" s="9"/>
      <c r="N108" s="9"/>
      <c r="O108" s="9"/>
      <c r="P108" s="12" cm="1">
        <f t="array" ref="P108">(SUM(LARGE($G108:$N108,{1,2,3,4,5}))+$O108)/6</f>
        <v>0</v>
      </c>
    </row>
    <row r="109" spans="2:16" x14ac:dyDescent="0.25">
      <c r="B109" s="9">
        <f t="shared" si="3"/>
        <v>103</v>
      </c>
      <c r="C109" s="10">
        <v>523</v>
      </c>
      <c r="D109" s="10" t="s">
        <v>202</v>
      </c>
      <c r="E109" s="9">
        <v>10309295</v>
      </c>
      <c r="F109" s="9" t="s">
        <v>9</v>
      </c>
      <c r="G109" s="9">
        <v>0</v>
      </c>
      <c r="H109" s="9">
        <v>0</v>
      </c>
      <c r="I109" s="9">
        <v>0</v>
      </c>
      <c r="J109" s="9">
        <v>0</v>
      </c>
      <c r="K109" s="9">
        <v>0</v>
      </c>
      <c r="L109" s="9">
        <v>0</v>
      </c>
      <c r="M109" s="9"/>
      <c r="N109" s="9"/>
      <c r="O109" s="9"/>
      <c r="P109" s="12" cm="1">
        <f t="array" ref="P109">(SUM(LARGE($G109:$N109,{1,2,3,4,5}))+$O109)/6</f>
        <v>0</v>
      </c>
    </row>
    <row r="110" spans="2:16" x14ac:dyDescent="0.25">
      <c r="B110" s="9">
        <f t="shared" si="3"/>
        <v>103</v>
      </c>
      <c r="C110" s="10" t="s">
        <v>185</v>
      </c>
      <c r="D110" s="10" t="s">
        <v>203</v>
      </c>
      <c r="E110" s="9">
        <v>10309002</v>
      </c>
      <c r="F110" s="9" t="s">
        <v>16</v>
      </c>
      <c r="G110" s="9">
        <v>0</v>
      </c>
      <c r="H110" s="9">
        <v>0</v>
      </c>
      <c r="I110" s="9">
        <v>0</v>
      </c>
      <c r="J110" s="9">
        <v>0</v>
      </c>
      <c r="K110" s="9">
        <v>0</v>
      </c>
      <c r="L110" s="9"/>
      <c r="M110" s="9"/>
      <c r="N110" s="9"/>
      <c r="O110" s="9"/>
      <c r="P110" s="12" cm="1">
        <f t="array" ref="P110">(SUM(LARGE($G110:$N110,{1,2,3,4,5}))+$O110)/6</f>
        <v>0</v>
      </c>
    </row>
    <row r="111" spans="2:16" x14ac:dyDescent="0.25">
      <c r="B111" s="9">
        <f t="shared" si="3"/>
        <v>103</v>
      </c>
      <c r="C111" s="10">
        <v>549</v>
      </c>
      <c r="D111" s="10" t="s">
        <v>255</v>
      </c>
      <c r="E111" s="9"/>
      <c r="F111" s="9" t="s">
        <v>16</v>
      </c>
      <c r="G111" s="9">
        <v>0</v>
      </c>
      <c r="H111" s="9">
        <v>0</v>
      </c>
      <c r="I111" s="9">
        <v>0</v>
      </c>
      <c r="J111" s="9">
        <v>0</v>
      </c>
      <c r="K111" s="9">
        <v>0</v>
      </c>
      <c r="L111" s="9">
        <v>0</v>
      </c>
      <c r="M111" s="9"/>
      <c r="N111" s="9"/>
      <c r="O111" s="9"/>
      <c r="P111" s="12" cm="1">
        <f t="array" ref="P111">(SUM(LARGE($G111:$N111,{1,2,3,4,5}))+$O111)/6</f>
        <v>0</v>
      </c>
    </row>
    <row r="112" spans="2:16" x14ac:dyDescent="0.25">
      <c r="B112" s="9">
        <f t="shared" si="3"/>
        <v>103</v>
      </c>
      <c r="C112" s="10" t="s">
        <v>184</v>
      </c>
      <c r="D112" s="10" t="s">
        <v>201</v>
      </c>
      <c r="E112" s="9"/>
      <c r="F112" s="9" t="s">
        <v>208</v>
      </c>
      <c r="G112" s="9">
        <v>0</v>
      </c>
      <c r="H112" s="9">
        <v>0</v>
      </c>
      <c r="I112" s="9">
        <v>0</v>
      </c>
      <c r="J112" s="9">
        <v>0</v>
      </c>
      <c r="K112" s="9">
        <v>0</v>
      </c>
      <c r="L112" s="9"/>
      <c r="M112" s="9"/>
      <c r="N112" s="9"/>
      <c r="O112" s="9"/>
      <c r="P112" s="12" cm="1">
        <f t="array" ref="P112">(SUM(LARGE($G112:$N112,{1,2,3,4,5}))+$O112)/6</f>
        <v>0</v>
      </c>
    </row>
    <row r="113" spans="2:16" x14ac:dyDescent="0.25">
      <c r="B113" s="9">
        <f t="shared" si="3"/>
        <v>103</v>
      </c>
      <c r="C113" s="10">
        <v>125</v>
      </c>
      <c r="D113" s="10" t="s">
        <v>306</v>
      </c>
      <c r="E113" s="9"/>
      <c r="F113" s="9" t="s">
        <v>318</v>
      </c>
      <c r="G113" s="9">
        <v>0</v>
      </c>
      <c r="H113" s="9">
        <v>0</v>
      </c>
      <c r="I113" s="9">
        <v>0</v>
      </c>
      <c r="J113" s="9">
        <v>0</v>
      </c>
      <c r="K113" s="9">
        <v>0</v>
      </c>
      <c r="L113" s="9">
        <v>0</v>
      </c>
      <c r="M113" s="9"/>
      <c r="N113" s="9"/>
      <c r="O113" s="9"/>
      <c r="P113" s="12" cm="1">
        <f t="array" ref="P113">(SUM(LARGE($G113:$N113,{1,2,3,4,5}))+$O113)/6</f>
        <v>0</v>
      </c>
    </row>
    <row r="114" spans="2:16" x14ac:dyDescent="0.25">
      <c r="B114" s="9">
        <f t="shared" si="3"/>
        <v>103</v>
      </c>
      <c r="C114" s="10">
        <v>107</v>
      </c>
      <c r="D114" s="10" t="s">
        <v>307</v>
      </c>
      <c r="E114" s="9"/>
      <c r="F114" s="9" t="s">
        <v>319</v>
      </c>
      <c r="G114" s="9">
        <v>0</v>
      </c>
      <c r="H114" s="9">
        <v>0</v>
      </c>
      <c r="I114" s="9">
        <v>0</v>
      </c>
      <c r="J114" s="9">
        <v>0</v>
      </c>
      <c r="K114" s="9">
        <v>0</v>
      </c>
      <c r="L114" s="9">
        <v>0</v>
      </c>
      <c r="M114" s="9"/>
      <c r="N114" s="9"/>
      <c r="O114" s="9"/>
      <c r="P114" s="12" cm="1">
        <f t="array" ref="P114">(SUM(LARGE($G114:$N114,{1,2,3,4,5}))+$O114)/6</f>
        <v>0</v>
      </c>
    </row>
    <row r="115" spans="2:16" x14ac:dyDescent="0.25">
      <c r="B115" s="9">
        <f t="shared" si="3"/>
        <v>103</v>
      </c>
      <c r="C115" s="10" t="s">
        <v>308</v>
      </c>
      <c r="D115" s="10" t="s">
        <v>309</v>
      </c>
      <c r="E115" s="9"/>
      <c r="F115" s="9" t="s">
        <v>320</v>
      </c>
      <c r="G115" s="9">
        <v>0</v>
      </c>
      <c r="H115" s="9">
        <v>0</v>
      </c>
      <c r="I115" s="9">
        <v>0</v>
      </c>
      <c r="J115" s="9">
        <v>0</v>
      </c>
      <c r="K115" s="9">
        <v>0</v>
      </c>
      <c r="L115" s="9">
        <v>0</v>
      </c>
      <c r="M115" s="9"/>
      <c r="N115" s="9"/>
      <c r="O115" s="9"/>
      <c r="P115" s="12" cm="1">
        <f t="array" ref="P115">(SUM(LARGE($G115:$N115,{1,2,3,4,5}))+$O115)/6</f>
        <v>0</v>
      </c>
    </row>
    <row r="116" spans="2:16" x14ac:dyDescent="0.25">
      <c r="B116" s="9">
        <f t="shared" si="3"/>
        <v>103</v>
      </c>
      <c r="C116" s="10">
        <v>64</v>
      </c>
      <c r="D116" s="10" t="s">
        <v>310</v>
      </c>
      <c r="E116" s="9"/>
      <c r="F116" s="9" t="s">
        <v>127</v>
      </c>
      <c r="G116" s="9">
        <v>0</v>
      </c>
      <c r="H116" s="9">
        <v>0</v>
      </c>
      <c r="I116" s="9">
        <v>0</v>
      </c>
      <c r="J116" s="9">
        <v>0</v>
      </c>
      <c r="K116" s="9">
        <v>0</v>
      </c>
      <c r="L116" s="9">
        <v>0</v>
      </c>
      <c r="M116" s="9"/>
      <c r="N116" s="9"/>
      <c r="O116" s="9"/>
      <c r="P116" s="12" cm="1">
        <f t="array" ref="P116">(SUM(LARGE($G116:$N116,{1,2,3,4,5}))+$O116)/6</f>
        <v>0</v>
      </c>
    </row>
    <row r="117" spans="2:16" x14ac:dyDescent="0.25">
      <c r="C117" s="7"/>
      <c r="D117" s="7"/>
    </row>
    <row r="118" spans="2:16" x14ac:dyDescent="0.25">
      <c r="C118" s="7"/>
      <c r="D118" s="7"/>
    </row>
    <row r="119" spans="2:16" x14ac:dyDescent="0.25">
      <c r="C119" s="7"/>
      <c r="D119" s="7"/>
    </row>
    <row r="120" spans="2:16" x14ac:dyDescent="0.25">
      <c r="C120" s="7"/>
      <c r="D120" s="7"/>
    </row>
    <row r="121" spans="2:16" x14ac:dyDescent="0.25">
      <c r="C121" s="7"/>
      <c r="D121" s="7"/>
    </row>
    <row r="122" spans="2:16" x14ac:dyDescent="0.25">
      <c r="C122" s="7"/>
      <c r="D122" s="7"/>
    </row>
    <row r="123" spans="2:16" x14ac:dyDescent="0.25">
      <c r="C123" s="7"/>
      <c r="D123" s="7"/>
    </row>
  </sheetData>
  <sortState xmlns:xlrd2="http://schemas.microsoft.com/office/spreadsheetml/2017/richdata2" ref="B3:P116">
    <sortCondition descending="1" ref="P3:P116"/>
  </sortState>
  <pageMargins left="0.7" right="0.7" top="0.75" bottom="0.75" header="0.3" footer="0.3"/>
  <pageSetup scale="2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CB515A-E3AF-4E4E-877E-1139DB113E35}">
  <dimension ref="B1:P4"/>
  <sheetViews>
    <sheetView workbookViewId="0">
      <selection activeCell="F1" sqref="F1"/>
    </sheetView>
  </sheetViews>
  <sheetFormatPr defaultRowHeight="15" x14ac:dyDescent="0.25"/>
  <cols>
    <col min="3" max="3" width="16.42578125" customWidth="1"/>
    <col min="4" max="4" width="19.85546875" customWidth="1"/>
    <col min="5" max="5" width="14.140625" customWidth="1"/>
    <col min="6" max="6" width="29.5703125" customWidth="1"/>
  </cols>
  <sheetData>
    <row r="1" spans="2:16" x14ac:dyDescent="0.25">
      <c r="F1" t="s">
        <v>335</v>
      </c>
    </row>
    <row r="2" spans="2:16" x14ac:dyDescent="0.25">
      <c r="B2" t="s">
        <v>330</v>
      </c>
      <c r="C2" s="2" t="s">
        <v>1</v>
      </c>
      <c r="D2" s="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331</v>
      </c>
    </row>
    <row r="3" spans="2:16" x14ac:dyDescent="0.25">
      <c r="B3">
        <f>_xlfn.RANK.EQ(P3,P:P)</f>
        <v>1</v>
      </c>
      <c r="C3" t="s">
        <v>142</v>
      </c>
      <c r="D3" t="s">
        <v>142</v>
      </c>
      <c r="E3">
        <v>10299653</v>
      </c>
      <c r="F3" t="s">
        <v>143</v>
      </c>
      <c r="G3">
        <v>0</v>
      </c>
      <c r="H3">
        <v>86.93</v>
      </c>
      <c r="I3">
        <v>0</v>
      </c>
      <c r="J3">
        <v>0</v>
      </c>
      <c r="K3">
        <v>0</v>
      </c>
      <c r="P3" cm="1">
        <f t="array" ref="P3">(SUM(LARGE($G3:$N3,{1,2,3,4,5}))+$O3)/6</f>
        <v>14.488333333333335</v>
      </c>
    </row>
    <row r="4" spans="2:16" x14ac:dyDescent="0.25">
      <c r="B4">
        <f>_xlfn.RANK.EQ(P4,P:P)</f>
        <v>2</v>
      </c>
      <c r="C4">
        <v>457</v>
      </c>
      <c r="D4" t="s">
        <v>144</v>
      </c>
      <c r="E4">
        <v>10290581</v>
      </c>
      <c r="F4" t="s">
        <v>106</v>
      </c>
      <c r="G4">
        <v>0</v>
      </c>
      <c r="H4">
        <v>77.2</v>
      </c>
      <c r="I4">
        <v>0</v>
      </c>
      <c r="J4">
        <v>0</v>
      </c>
      <c r="K4">
        <v>0</v>
      </c>
      <c r="P4" cm="1">
        <f t="array" ref="P4">(SUM(LARGE($G4:$N4,{1,2,3,4,5}))+$O4)/6</f>
        <v>12.866666666666667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BDF325-8640-46A8-A429-B3FF42577BFC}">
  <sheetPr>
    <pageSetUpPr fitToPage="1"/>
  </sheetPr>
  <dimension ref="A1:O15"/>
  <sheetViews>
    <sheetView workbookViewId="0">
      <selection activeCell="C20" sqref="C20"/>
    </sheetView>
  </sheetViews>
  <sheetFormatPr defaultRowHeight="15" x14ac:dyDescent="0.25"/>
  <cols>
    <col min="1" max="1" width="10.28515625" style="7" customWidth="1"/>
    <col min="2" max="2" width="8.7109375" style="8"/>
    <col min="3" max="3" width="19.140625" style="7" customWidth="1"/>
    <col min="4" max="4" width="13.140625" style="7" customWidth="1"/>
    <col min="5" max="5" width="33.140625" style="7" customWidth="1"/>
    <col min="6" max="6" width="10.140625" style="7" customWidth="1"/>
    <col min="7" max="7" width="10" style="7" customWidth="1"/>
    <col min="8" max="9" width="10.42578125" style="7" customWidth="1"/>
    <col min="10" max="11" width="10.5703125" style="7" customWidth="1"/>
    <col min="12" max="13" width="10.85546875" style="7" customWidth="1"/>
    <col min="14" max="14" width="13.28515625" style="7" customWidth="1"/>
    <col min="15" max="15" width="9.5703125" style="7" bestFit="1" customWidth="1"/>
    <col min="16" max="16384" width="9.140625" style="7"/>
  </cols>
  <sheetData>
    <row r="1" spans="1:15" x14ac:dyDescent="0.25">
      <c r="A1" s="9" t="s">
        <v>330</v>
      </c>
      <c r="B1" s="10" t="s">
        <v>1</v>
      </c>
      <c r="C1" s="9" t="s">
        <v>2</v>
      </c>
      <c r="D1" s="9" t="s">
        <v>4</v>
      </c>
      <c r="E1" s="9" t="s">
        <v>3</v>
      </c>
      <c r="F1" s="11">
        <v>46130</v>
      </c>
      <c r="G1" s="11">
        <v>46151</v>
      </c>
      <c r="H1" s="11">
        <v>46165</v>
      </c>
      <c r="I1" s="11">
        <v>46186</v>
      </c>
      <c r="J1" s="11">
        <v>46214</v>
      </c>
      <c r="K1" s="11">
        <v>46249</v>
      </c>
      <c r="L1" s="11">
        <v>46270</v>
      </c>
      <c r="M1" s="11">
        <v>46271</v>
      </c>
      <c r="N1" s="9" t="s">
        <v>0</v>
      </c>
      <c r="O1" s="9" t="s">
        <v>322</v>
      </c>
    </row>
    <row r="2" spans="1:15" x14ac:dyDescent="0.25">
      <c r="A2" s="9">
        <f t="shared" ref="A2:A15" si="0">_xlfn.RANK.EQ(O2,O:O)</f>
        <v>1</v>
      </c>
      <c r="B2" s="10">
        <v>495</v>
      </c>
      <c r="C2" s="9" t="s">
        <v>61</v>
      </c>
      <c r="D2" s="9">
        <v>10295950</v>
      </c>
      <c r="E2" s="9" t="s">
        <v>62</v>
      </c>
      <c r="F2" s="9">
        <v>85.5</v>
      </c>
      <c r="G2" s="9">
        <v>87.5</v>
      </c>
      <c r="H2" s="9">
        <v>0</v>
      </c>
      <c r="I2" s="9">
        <v>0</v>
      </c>
      <c r="J2" s="9">
        <v>89.4</v>
      </c>
      <c r="K2" s="9">
        <v>0</v>
      </c>
      <c r="L2" s="9">
        <v>89</v>
      </c>
      <c r="M2" s="9">
        <v>86.9</v>
      </c>
      <c r="N2" s="9">
        <v>89</v>
      </c>
      <c r="O2" s="12" cm="1">
        <f t="array" ref="O2">(SUM(LARGE($F2:$M2,{1,2,3,4,5}))+$N2)/6</f>
        <v>87.883333333333326</v>
      </c>
    </row>
    <row r="3" spans="1:15" x14ac:dyDescent="0.25">
      <c r="A3" s="9">
        <f t="shared" si="0"/>
        <v>2</v>
      </c>
      <c r="B3" s="10">
        <v>451</v>
      </c>
      <c r="C3" s="9" t="s">
        <v>60</v>
      </c>
      <c r="D3" s="9">
        <v>10289892</v>
      </c>
      <c r="E3" s="9" t="s">
        <v>29</v>
      </c>
      <c r="F3" s="9">
        <v>85.6</v>
      </c>
      <c r="G3" s="9">
        <v>89.5</v>
      </c>
      <c r="H3" s="9">
        <v>0</v>
      </c>
      <c r="I3" s="9">
        <v>0</v>
      </c>
      <c r="J3" s="9">
        <v>86.5</v>
      </c>
      <c r="K3" s="9">
        <v>87</v>
      </c>
      <c r="L3" s="9">
        <v>88</v>
      </c>
      <c r="M3" s="9">
        <v>87.2</v>
      </c>
      <c r="N3" s="9">
        <v>87.3</v>
      </c>
      <c r="O3" s="12" cm="1">
        <f t="array" ref="O3">(SUM(LARGE($F3:$M3,{1,2,3,4,5}))+$N3)/6</f>
        <v>87.583333333333329</v>
      </c>
    </row>
    <row r="4" spans="1:15" x14ac:dyDescent="0.25">
      <c r="A4" s="9">
        <f t="shared" si="0"/>
        <v>3</v>
      </c>
      <c r="B4" s="10">
        <v>408</v>
      </c>
      <c r="C4" s="9" t="s">
        <v>57</v>
      </c>
      <c r="D4" s="9">
        <v>10289899</v>
      </c>
      <c r="E4" s="9" t="s">
        <v>29</v>
      </c>
      <c r="F4" s="9">
        <v>86</v>
      </c>
      <c r="G4" s="9">
        <v>81.900000000000006</v>
      </c>
      <c r="H4" s="9">
        <v>0</v>
      </c>
      <c r="I4" s="9">
        <v>0</v>
      </c>
      <c r="J4" s="9">
        <v>85.6</v>
      </c>
      <c r="K4" s="9">
        <v>76</v>
      </c>
      <c r="L4" s="9">
        <v>86.2</v>
      </c>
      <c r="M4" s="9">
        <v>86.7</v>
      </c>
      <c r="N4" s="9">
        <v>86.9</v>
      </c>
      <c r="O4" s="12" cm="1">
        <f t="array" ref="O4">(SUM(LARGE($F4:$M4,{1,2,3,4,5}))+$N4)/6</f>
        <v>85.55</v>
      </c>
    </row>
    <row r="5" spans="1:15" x14ac:dyDescent="0.25">
      <c r="A5" s="9">
        <f t="shared" si="0"/>
        <v>4</v>
      </c>
      <c r="B5" s="10" t="s">
        <v>54</v>
      </c>
      <c r="C5" s="9" t="s">
        <v>55</v>
      </c>
      <c r="D5" s="9">
        <v>10293933</v>
      </c>
      <c r="E5" s="9" t="s">
        <v>56</v>
      </c>
      <c r="F5" s="9">
        <v>89.1</v>
      </c>
      <c r="G5" s="9">
        <v>0</v>
      </c>
      <c r="H5" s="9">
        <v>0</v>
      </c>
      <c r="I5" s="9">
        <v>0</v>
      </c>
      <c r="J5" s="9">
        <v>0</v>
      </c>
      <c r="K5" s="9">
        <v>87.8</v>
      </c>
      <c r="L5" s="9">
        <v>88.3</v>
      </c>
      <c r="M5" s="9">
        <v>87.6</v>
      </c>
      <c r="N5" s="9">
        <v>80.099999999999994</v>
      </c>
      <c r="O5" s="12" cm="1">
        <f t="array" ref="O5">(SUM(LARGE($F5:$M5,{1,2,3,4,5}))+$N5)/6</f>
        <v>72.149999999999991</v>
      </c>
    </row>
    <row r="6" spans="1:15" x14ac:dyDescent="0.25">
      <c r="A6" s="9">
        <f t="shared" si="0"/>
        <v>5</v>
      </c>
      <c r="B6" s="10" t="s">
        <v>380</v>
      </c>
      <c r="C6" s="9" t="s">
        <v>381</v>
      </c>
      <c r="D6" s="9"/>
      <c r="E6" s="9" t="s">
        <v>385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0</v>
      </c>
      <c r="L6" s="9">
        <v>85.1</v>
      </c>
      <c r="M6" s="9">
        <v>87.7</v>
      </c>
      <c r="N6" s="9">
        <v>86.7</v>
      </c>
      <c r="O6" s="12" cm="1">
        <f t="array" ref="O6">(SUM(LARGE($F6:$M6,{1,2,3,4,5}))+$N6)/6</f>
        <v>43.25</v>
      </c>
    </row>
    <row r="7" spans="1:15" x14ac:dyDescent="0.25">
      <c r="A7" s="9">
        <f t="shared" si="0"/>
        <v>6</v>
      </c>
      <c r="B7" s="10">
        <v>403</v>
      </c>
      <c r="C7" s="9" t="s">
        <v>377</v>
      </c>
      <c r="D7" s="9"/>
      <c r="E7" s="9" t="s">
        <v>384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89.7</v>
      </c>
      <c r="M7" s="9">
        <v>89.5</v>
      </c>
      <c r="N7" s="9">
        <v>75.599999999999994</v>
      </c>
      <c r="O7" s="12" cm="1">
        <f t="array" ref="O7">(SUM(LARGE($F7:$M7,{1,2,3,4,5}))+$N7)/6</f>
        <v>42.466666666666661</v>
      </c>
    </row>
    <row r="8" spans="1:15" x14ac:dyDescent="0.25">
      <c r="A8" s="9">
        <f t="shared" si="0"/>
        <v>7</v>
      </c>
      <c r="B8" s="9" t="s">
        <v>145</v>
      </c>
      <c r="C8" s="9" t="s">
        <v>146</v>
      </c>
      <c r="D8" s="9">
        <v>10290768</v>
      </c>
      <c r="E8" s="9" t="s">
        <v>147</v>
      </c>
      <c r="F8" s="9">
        <v>0</v>
      </c>
      <c r="G8" s="9">
        <v>73.2</v>
      </c>
      <c r="H8" s="9">
        <v>71.2</v>
      </c>
      <c r="I8" s="9">
        <v>72.400000000000006</v>
      </c>
      <c r="J8" s="9">
        <v>0</v>
      </c>
      <c r="K8" s="9">
        <v>0</v>
      </c>
      <c r="L8" s="9">
        <v>0</v>
      </c>
      <c r="M8" s="9"/>
      <c r="N8" s="9"/>
      <c r="O8" s="12" cm="1">
        <f t="array" ref="O8">(SUM(LARGE($F8:$M8,{1,2,3,4,5}))+$N8)/6</f>
        <v>36.133333333333333</v>
      </c>
    </row>
    <row r="9" spans="1:15" x14ac:dyDescent="0.25">
      <c r="A9" s="9">
        <f t="shared" si="0"/>
        <v>8</v>
      </c>
      <c r="B9" s="10" t="s">
        <v>378</v>
      </c>
      <c r="C9" s="9" t="s">
        <v>379</v>
      </c>
      <c r="D9" s="9"/>
      <c r="E9" s="9" t="s">
        <v>161</v>
      </c>
      <c r="F9" s="9">
        <v>0</v>
      </c>
      <c r="G9" s="9">
        <v>0</v>
      </c>
      <c r="H9" s="9">
        <v>0</v>
      </c>
      <c r="I9" s="9">
        <v>0</v>
      </c>
      <c r="J9" s="9">
        <v>0</v>
      </c>
      <c r="K9" s="9">
        <v>0</v>
      </c>
      <c r="L9" s="9">
        <v>86</v>
      </c>
      <c r="M9" s="9">
        <v>88.8</v>
      </c>
      <c r="N9" s="9">
        <v>0</v>
      </c>
      <c r="O9" s="12" cm="1">
        <f t="array" ref="O9">(SUM(LARGE($F9:$M9,{1,2,3,4,5}))+$N9)/6</f>
        <v>29.133333333333336</v>
      </c>
    </row>
    <row r="10" spans="1:15" x14ac:dyDescent="0.25">
      <c r="A10" s="9">
        <f t="shared" si="0"/>
        <v>9</v>
      </c>
      <c r="B10" s="10" t="s">
        <v>382</v>
      </c>
      <c r="C10" s="9" t="s">
        <v>383</v>
      </c>
      <c r="D10" s="9"/>
      <c r="E10" s="9" t="s">
        <v>161</v>
      </c>
      <c r="F10" s="9">
        <v>0</v>
      </c>
      <c r="G10" s="9">
        <v>0</v>
      </c>
      <c r="H10" s="9">
        <v>0</v>
      </c>
      <c r="I10" s="9">
        <v>0</v>
      </c>
      <c r="J10" s="9">
        <v>0</v>
      </c>
      <c r="K10" s="9">
        <v>0</v>
      </c>
      <c r="L10" s="9">
        <v>81</v>
      </c>
      <c r="M10" s="9">
        <v>86.1</v>
      </c>
      <c r="N10" s="9"/>
      <c r="O10" s="12" cm="1">
        <f t="array" ref="O10">(SUM(LARGE($F10:$M10,{1,2,3,4,5}))+$N10)/6</f>
        <v>27.849999999999998</v>
      </c>
    </row>
    <row r="11" spans="1:15" x14ac:dyDescent="0.25">
      <c r="A11" s="9">
        <f t="shared" si="0"/>
        <v>10</v>
      </c>
      <c r="B11" s="10">
        <v>416</v>
      </c>
      <c r="C11" s="9" t="s">
        <v>64</v>
      </c>
      <c r="D11" s="9">
        <v>10293144</v>
      </c>
      <c r="E11" s="9" t="s">
        <v>59</v>
      </c>
      <c r="F11" s="9">
        <v>78</v>
      </c>
      <c r="G11" s="9">
        <v>0</v>
      </c>
      <c r="H11" s="9">
        <v>0</v>
      </c>
      <c r="I11" s="9">
        <v>0</v>
      </c>
      <c r="J11" s="9">
        <v>82.8</v>
      </c>
      <c r="K11" s="9">
        <v>0</v>
      </c>
      <c r="L11" s="9"/>
      <c r="M11" s="9"/>
      <c r="N11" s="9"/>
      <c r="O11" s="12" cm="1">
        <f t="array" ref="O11">(SUM(LARGE($F11:$M11,{1,2,3,4,5}))+$N11)/6</f>
        <v>26.8</v>
      </c>
    </row>
    <row r="12" spans="1:15" x14ac:dyDescent="0.25">
      <c r="A12" s="9">
        <f t="shared" si="0"/>
        <v>11</v>
      </c>
      <c r="B12" s="10" t="s">
        <v>332</v>
      </c>
      <c r="C12" s="9" t="s">
        <v>333</v>
      </c>
      <c r="D12" s="9"/>
      <c r="E12" s="9" t="s">
        <v>334</v>
      </c>
      <c r="F12" s="9">
        <v>0</v>
      </c>
      <c r="G12" s="9">
        <v>0</v>
      </c>
      <c r="H12" s="9">
        <v>0</v>
      </c>
      <c r="I12" s="9">
        <v>0</v>
      </c>
      <c r="J12" s="9">
        <v>0</v>
      </c>
      <c r="K12" s="9">
        <v>90.5</v>
      </c>
      <c r="L12" s="9"/>
      <c r="M12" s="9"/>
      <c r="N12" s="9"/>
      <c r="O12" s="12" cm="1">
        <f t="array" ref="O12">(SUM(LARGE($F12:$M12,{1,2,3,4,5}))+$N12)/6</f>
        <v>15.083333333333334</v>
      </c>
    </row>
    <row r="13" spans="1:15" x14ac:dyDescent="0.25">
      <c r="A13" s="9">
        <f t="shared" si="0"/>
        <v>12</v>
      </c>
      <c r="B13" s="10">
        <v>48</v>
      </c>
      <c r="C13" s="9" t="s">
        <v>58</v>
      </c>
      <c r="D13" s="9">
        <v>10293143</v>
      </c>
      <c r="E13" s="9" t="s">
        <v>59</v>
      </c>
      <c r="F13" s="9">
        <v>85.9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/>
      <c r="M13" s="9"/>
      <c r="N13" s="9"/>
      <c r="O13" s="12" cm="1">
        <f t="array" ref="O13">(SUM(LARGE($F13:$M13,{1,2,3,4,5}))+$N13)/6</f>
        <v>14.316666666666668</v>
      </c>
    </row>
    <row r="14" spans="1:15" x14ac:dyDescent="0.25">
      <c r="A14" s="9">
        <f t="shared" si="0"/>
        <v>13</v>
      </c>
      <c r="B14" s="9">
        <v>463</v>
      </c>
      <c r="C14" s="9" t="s">
        <v>148</v>
      </c>
      <c r="D14" s="9">
        <v>10296364</v>
      </c>
      <c r="E14" s="9" t="s">
        <v>40</v>
      </c>
      <c r="F14" s="9">
        <v>0</v>
      </c>
      <c r="G14" s="9">
        <v>0</v>
      </c>
      <c r="H14" s="9">
        <v>0</v>
      </c>
      <c r="I14" s="9">
        <v>84.5</v>
      </c>
      <c r="J14" s="9">
        <v>0</v>
      </c>
      <c r="K14" s="9">
        <v>0</v>
      </c>
      <c r="L14" s="9"/>
      <c r="M14" s="9"/>
      <c r="N14" s="9"/>
      <c r="O14" s="12" cm="1">
        <f t="array" ref="O14">(SUM(LARGE($F14:$M14,{1,2,3,4,5}))+$N14)/6</f>
        <v>14.083333333333334</v>
      </c>
    </row>
    <row r="15" spans="1:15" x14ac:dyDescent="0.25">
      <c r="A15" s="9">
        <f t="shared" si="0"/>
        <v>14</v>
      </c>
      <c r="B15" s="10">
        <v>404</v>
      </c>
      <c r="C15" s="9" t="s">
        <v>63</v>
      </c>
      <c r="D15" s="9">
        <v>10288683</v>
      </c>
      <c r="E15" s="9" t="s">
        <v>40</v>
      </c>
      <c r="F15" s="9">
        <v>84.2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/>
      <c r="M15" s="9"/>
      <c r="N15" s="9"/>
      <c r="O15" s="12" cm="1">
        <f t="array" ref="O15">(SUM(LARGE($F15:$M15,{1,2,3,4,5}))+$N15)/6</f>
        <v>14.033333333333333</v>
      </c>
    </row>
  </sheetData>
  <sortState xmlns:xlrd2="http://schemas.microsoft.com/office/spreadsheetml/2017/richdata2" ref="A2:O15">
    <sortCondition descending="1" ref="O2:O15"/>
  </sortState>
  <pageMargins left="0.7" right="0.7" top="0.75" bottom="0.75" header="0.3" footer="0.3"/>
  <pageSetup scale="64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309D00-5019-4B4A-85DA-649D5D05EE11}">
  <dimension ref="A1:O52"/>
  <sheetViews>
    <sheetView workbookViewId="0">
      <selection activeCell="B36" sqref="B36"/>
    </sheetView>
  </sheetViews>
  <sheetFormatPr defaultRowHeight="15" x14ac:dyDescent="0.25"/>
  <cols>
    <col min="1" max="1" width="10.28515625" style="7" customWidth="1"/>
    <col min="2" max="2" width="8.7109375" style="8"/>
    <col min="3" max="3" width="19.28515625" style="7" customWidth="1"/>
    <col min="4" max="4" width="13.140625" style="7" hidden="1" customWidth="1"/>
    <col min="5" max="5" width="36.28515625" style="7" customWidth="1"/>
    <col min="6" max="6" width="10.140625" style="7" customWidth="1"/>
    <col min="7" max="7" width="10" style="7" customWidth="1"/>
    <col min="8" max="9" width="10.42578125" style="7" customWidth="1"/>
    <col min="10" max="11" width="10.5703125" style="7" customWidth="1"/>
    <col min="12" max="13" width="10.85546875" style="7" customWidth="1"/>
    <col min="14" max="14" width="13.28515625" style="7" customWidth="1"/>
    <col min="15" max="15" width="8.7109375" style="7" customWidth="1"/>
    <col min="16" max="16384" width="9.140625" style="7"/>
  </cols>
  <sheetData>
    <row r="1" spans="1:15" x14ac:dyDescent="0.25">
      <c r="E1" s="7" t="s">
        <v>336</v>
      </c>
    </row>
    <row r="2" spans="1:15" x14ac:dyDescent="0.25">
      <c r="A2" s="9" t="s">
        <v>330</v>
      </c>
      <c r="B2" s="10" t="s">
        <v>1</v>
      </c>
      <c r="C2" s="9" t="s">
        <v>2</v>
      </c>
      <c r="D2" s="9" t="s">
        <v>4</v>
      </c>
      <c r="E2" s="9" t="s">
        <v>3</v>
      </c>
      <c r="F2" s="11">
        <v>46130</v>
      </c>
      <c r="G2" s="11">
        <v>46151</v>
      </c>
      <c r="H2" s="11">
        <v>46165</v>
      </c>
      <c r="I2" s="11">
        <v>46186</v>
      </c>
      <c r="J2" s="11">
        <v>46214</v>
      </c>
      <c r="K2" s="11">
        <v>46249</v>
      </c>
      <c r="L2" s="11">
        <v>46270</v>
      </c>
      <c r="M2" s="11">
        <v>46271</v>
      </c>
      <c r="N2" s="9" t="s">
        <v>0</v>
      </c>
      <c r="O2" s="9" t="s">
        <v>322</v>
      </c>
    </row>
    <row r="3" spans="1:15" x14ac:dyDescent="0.25">
      <c r="A3" s="9">
        <f t="shared" ref="A3:A34" si="0">_xlfn.RANK.EQ(O3,O:O)</f>
        <v>1</v>
      </c>
      <c r="B3" s="10">
        <v>403</v>
      </c>
      <c r="C3" s="9" t="s">
        <v>67</v>
      </c>
      <c r="D3" s="9">
        <v>10297944</v>
      </c>
      <c r="E3" s="9" t="s">
        <v>27</v>
      </c>
      <c r="F3" s="9">
        <v>89.3</v>
      </c>
      <c r="G3" s="9">
        <v>90.3</v>
      </c>
      <c r="H3" s="9">
        <v>89.466999999999999</v>
      </c>
      <c r="I3" s="9">
        <v>85.9</v>
      </c>
      <c r="J3" s="9">
        <v>73.7</v>
      </c>
      <c r="K3" s="9">
        <v>87</v>
      </c>
      <c r="L3" s="9">
        <v>88.3</v>
      </c>
      <c r="M3" s="9">
        <v>0</v>
      </c>
      <c r="N3" s="9">
        <v>89.8</v>
      </c>
      <c r="O3" s="12" cm="1">
        <f t="array" ref="O3">(SUM(LARGE($F3:$M3,{1,2,3,4,5}))+$N3)/6</f>
        <v>89.027833333333334</v>
      </c>
    </row>
    <row r="4" spans="1:15" x14ac:dyDescent="0.25">
      <c r="A4" s="9">
        <f t="shared" si="0"/>
        <v>2</v>
      </c>
      <c r="B4" s="10" t="s">
        <v>86</v>
      </c>
      <c r="C4" s="9" t="s">
        <v>87</v>
      </c>
      <c r="D4" s="9">
        <v>10291233</v>
      </c>
      <c r="E4" s="9" t="s">
        <v>88</v>
      </c>
      <c r="F4" s="9">
        <v>78</v>
      </c>
      <c r="G4" s="9">
        <v>87.7</v>
      </c>
      <c r="H4" s="9">
        <v>76.132999999999996</v>
      </c>
      <c r="I4" s="9">
        <v>88.7</v>
      </c>
      <c r="J4" s="9">
        <v>89</v>
      </c>
      <c r="K4" s="9">
        <v>88.5</v>
      </c>
      <c r="L4" s="9">
        <v>87.1</v>
      </c>
      <c r="M4" s="9">
        <v>85</v>
      </c>
      <c r="N4" s="9">
        <v>89.3</v>
      </c>
      <c r="O4" s="12" cm="1">
        <f t="array" ref="O4">(SUM(LARGE($F4:$M4,{1,2,3,4,5}))+$N4)/6</f>
        <v>88.383333333333326</v>
      </c>
    </row>
    <row r="5" spans="1:15" x14ac:dyDescent="0.25">
      <c r="A5" s="9">
        <f t="shared" si="0"/>
        <v>3</v>
      </c>
      <c r="B5" s="10">
        <v>409</v>
      </c>
      <c r="C5" s="9" t="s">
        <v>215</v>
      </c>
      <c r="D5" s="9">
        <v>10287052</v>
      </c>
      <c r="E5" s="9" t="s">
        <v>204</v>
      </c>
      <c r="F5" s="9">
        <v>0</v>
      </c>
      <c r="G5" s="9">
        <v>0</v>
      </c>
      <c r="H5" s="9">
        <v>0</v>
      </c>
      <c r="I5" s="9">
        <v>86.3</v>
      </c>
      <c r="J5" s="9">
        <v>88</v>
      </c>
      <c r="K5" s="9">
        <v>85.7</v>
      </c>
      <c r="L5" s="9">
        <v>88.7</v>
      </c>
      <c r="M5" s="9">
        <v>87.1</v>
      </c>
      <c r="N5" s="9">
        <v>89.3</v>
      </c>
      <c r="O5" s="12" cm="1">
        <f t="array" ref="O5">(SUM(LARGE($F5:$M5,{1,2,3,4,5}))+$N5)/6</f>
        <v>87.516666666666652</v>
      </c>
    </row>
    <row r="6" spans="1:15" x14ac:dyDescent="0.25">
      <c r="A6" s="9">
        <f t="shared" si="0"/>
        <v>4</v>
      </c>
      <c r="B6" s="10" t="s">
        <v>152</v>
      </c>
      <c r="C6" s="9" t="s">
        <v>153</v>
      </c>
      <c r="D6" s="9">
        <v>10290760</v>
      </c>
      <c r="E6" s="9" t="s">
        <v>154</v>
      </c>
      <c r="F6" s="9">
        <v>0</v>
      </c>
      <c r="G6" s="9">
        <v>85.4</v>
      </c>
      <c r="H6" s="9">
        <v>86.533000000000001</v>
      </c>
      <c r="I6" s="9">
        <v>85.9</v>
      </c>
      <c r="J6" s="9">
        <v>87.4</v>
      </c>
      <c r="K6" s="9">
        <v>0</v>
      </c>
      <c r="L6" s="9">
        <v>88.7</v>
      </c>
      <c r="M6" s="9">
        <v>87.4</v>
      </c>
      <c r="N6" s="9">
        <v>88.2</v>
      </c>
      <c r="O6" s="12" cm="1">
        <f t="array" ref="O6">(SUM(LARGE($F6:$M6,{1,2,3,4,5}))+$N6)/6</f>
        <v>87.355500000000006</v>
      </c>
    </row>
    <row r="7" spans="1:15" x14ac:dyDescent="0.25">
      <c r="A7" s="9">
        <f t="shared" si="0"/>
        <v>5</v>
      </c>
      <c r="B7" s="10" t="s">
        <v>72</v>
      </c>
      <c r="C7" s="9" t="s">
        <v>90</v>
      </c>
      <c r="D7" s="9">
        <v>10292899</v>
      </c>
      <c r="E7" s="9" t="s">
        <v>91</v>
      </c>
      <c r="F7" s="9">
        <v>73.33</v>
      </c>
      <c r="G7" s="9">
        <v>87.3</v>
      </c>
      <c r="H7" s="9">
        <v>0</v>
      </c>
      <c r="I7" s="9">
        <v>84.4</v>
      </c>
      <c r="J7" s="9">
        <v>83.2</v>
      </c>
      <c r="K7" s="9">
        <v>85.8</v>
      </c>
      <c r="L7" s="9">
        <v>62.6</v>
      </c>
      <c r="M7" s="9">
        <v>69.900000000000006</v>
      </c>
      <c r="N7" s="9">
        <v>77.599999999999994</v>
      </c>
      <c r="O7" s="12" cm="1">
        <f t="array" ref="O7">(SUM(LARGE($F7:$M7,{1,2,3,4,5}))+$N7)/6</f>
        <v>81.938333333333333</v>
      </c>
    </row>
    <row r="8" spans="1:15" x14ac:dyDescent="0.25">
      <c r="A8" s="9">
        <f t="shared" si="0"/>
        <v>6</v>
      </c>
      <c r="B8" s="10" t="s">
        <v>209</v>
      </c>
      <c r="C8" s="9" t="s">
        <v>210</v>
      </c>
      <c r="D8" s="9">
        <v>10290761</v>
      </c>
      <c r="E8" s="9" t="s">
        <v>225</v>
      </c>
      <c r="F8" s="9">
        <v>0</v>
      </c>
      <c r="G8" s="9">
        <v>0</v>
      </c>
      <c r="H8" s="9">
        <v>0</v>
      </c>
      <c r="I8" s="9">
        <v>90.7</v>
      </c>
      <c r="J8" s="9">
        <v>82.67</v>
      </c>
      <c r="K8" s="9">
        <v>0</v>
      </c>
      <c r="L8" s="9">
        <v>88.8</v>
      </c>
      <c r="M8" s="9">
        <v>88.3</v>
      </c>
      <c r="N8" s="9">
        <v>89.4</v>
      </c>
      <c r="O8" s="12" cm="1">
        <f t="array" ref="O8">(SUM(LARGE($F8:$M8,{1,2,3,4,5}))+$N8)/6</f>
        <v>73.311666666666667</v>
      </c>
    </row>
    <row r="9" spans="1:15" x14ac:dyDescent="0.25">
      <c r="A9" s="9">
        <f t="shared" si="0"/>
        <v>7</v>
      </c>
      <c r="B9" s="9" t="s">
        <v>149</v>
      </c>
      <c r="C9" s="9" t="s">
        <v>150</v>
      </c>
      <c r="D9" s="9">
        <v>10290782</v>
      </c>
      <c r="E9" s="9" t="s">
        <v>151</v>
      </c>
      <c r="F9" s="9">
        <v>0</v>
      </c>
      <c r="G9" s="9">
        <v>86.6</v>
      </c>
      <c r="H9" s="9">
        <v>82.4</v>
      </c>
      <c r="I9" s="9">
        <v>86.5</v>
      </c>
      <c r="J9" s="9">
        <v>85.4</v>
      </c>
      <c r="K9" s="9">
        <v>0</v>
      </c>
      <c r="L9" s="9">
        <v>84.7</v>
      </c>
      <c r="M9" s="9">
        <v>86.6</v>
      </c>
      <c r="N9" s="9"/>
      <c r="O9" s="12" cm="1">
        <f t="array" ref="O9">(SUM(LARGE($F9:$M9,{1,2,3,4,5}))+$N9)/6</f>
        <v>71.63333333333334</v>
      </c>
    </row>
    <row r="10" spans="1:15" x14ac:dyDescent="0.25">
      <c r="A10" s="9">
        <f t="shared" si="0"/>
        <v>8</v>
      </c>
      <c r="B10" s="10">
        <v>421</v>
      </c>
      <c r="C10" s="9" t="s">
        <v>81</v>
      </c>
      <c r="D10" s="9">
        <v>10298937</v>
      </c>
      <c r="E10" s="9" t="s">
        <v>82</v>
      </c>
      <c r="F10" s="9">
        <v>85.2</v>
      </c>
      <c r="G10" s="9">
        <v>86.3</v>
      </c>
      <c r="H10" s="9">
        <v>0</v>
      </c>
      <c r="I10" s="9">
        <v>0</v>
      </c>
      <c r="J10" s="9">
        <v>81.5</v>
      </c>
      <c r="K10" s="9">
        <v>85.87</v>
      </c>
      <c r="L10" s="9">
        <v>87.4</v>
      </c>
      <c r="M10" s="9">
        <v>84.9</v>
      </c>
      <c r="N10" s="9"/>
      <c r="O10" s="12" cm="1">
        <f t="array" ref="O10">(SUM(LARGE($F10:$M10,{1,2,3,4,5}))+$N10)/6</f>
        <v>71.611666666666665</v>
      </c>
    </row>
    <row r="11" spans="1:15" x14ac:dyDescent="0.25">
      <c r="A11" s="9">
        <f t="shared" si="0"/>
        <v>9</v>
      </c>
      <c r="B11" s="10">
        <v>486</v>
      </c>
      <c r="C11" s="9" t="s">
        <v>85</v>
      </c>
      <c r="D11" s="9">
        <v>10288915</v>
      </c>
      <c r="E11" s="9" t="s">
        <v>16</v>
      </c>
      <c r="F11" s="9">
        <v>78.13</v>
      </c>
      <c r="G11" s="9">
        <v>0</v>
      </c>
      <c r="H11" s="9">
        <v>0</v>
      </c>
      <c r="I11" s="9">
        <v>0</v>
      </c>
      <c r="J11" s="9">
        <v>84.6</v>
      </c>
      <c r="K11" s="9">
        <v>87.4</v>
      </c>
      <c r="L11" s="9">
        <v>88.4</v>
      </c>
      <c r="M11" s="9">
        <v>86.2</v>
      </c>
      <c r="N11" s="9"/>
      <c r="O11" s="12" cm="1">
        <f t="array" ref="O11">(SUM(LARGE($F11:$M11,{1,2,3,4,5}))+$N11)/6</f>
        <v>70.788333333333341</v>
      </c>
    </row>
    <row r="12" spans="1:15" x14ac:dyDescent="0.25">
      <c r="A12" s="9">
        <f t="shared" si="0"/>
        <v>10</v>
      </c>
      <c r="B12" s="10" t="s">
        <v>77</v>
      </c>
      <c r="C12" s="9" t="s">
        <v>78</v>
      </c>
      <c r="D12" s="9">
        <v>10292863</v>
      </c>
      <c r="E12" s="9" t="s">
        <v>70</v>
      </c>
      <c r="F12" s="9">
        <v>86.9</v>
      </c>
      <c r="G12" s="9">
        <v>0</v>
      </c>
      <c r="H12" s="9">
        <v>0</v>
      </c>
      <c r="I12" s="9">
        <v>0</v>
      </c>
      <c r="J12" s="9">
        <v>0</v>
      </c>
      <c r="K12" s="9">
        <v>0</v>
      </c>
      <c r="L12" s="9">
        <v>88.5</v>
      </c>
      <c r="M12" s="9">
        <v>89</v>
      </c>
      <c r="N12" s="9">
        <v>89.5</v>
      </c>
      <c r="O12" s="12" cm="1">
        <f t="array" ref="O12">(SUM(LARGE($F12:$M12,{1,2,3,4,5}))+$N12)/6</f>
        <v>58.983333333333327</v>
      </c>
    </row>
    <row r="13" spans="1:15" x14ac:dyDescent="0.25">
      <c r="A13" s="9">
        <f t="shared" si="0"/>
        <v>11</v>
      </c>
      <c r="B13" s="10" t="s">
        <v>72</v>
      </c>
      <c r="C13" s="9" t="s">
        <v>73</v>
      </c>
      <c r="D13" s="9">
        <v>10287448</v>
      </c>
      <c r="E13" s="9" t="s">
        <v>74</v>
      </c>
      <c r="F13" s="9">
        <v>87.6</v>
      </c>
      <c r="G13" s="9">
        <v>0</v>
      </c>
      <c r="H13" s="9">
        <v>0</v>
      </c>
      <c r="I13" s="9">
        <v>0</v>
      </c>
      <c r="J13" s="9">
        <v>0</v>
      </c>
      <c r="K13" s="9">
        <v>0</v>
      </c>
      <c r="L13" s="9">
        <v>88.9</v>
      </c>
      <c r="M13" s="9">
        <v>84.1</v>
      </c>
      <c r="N13" s="9">
        <v>88.3</v>
      </c>
      <c r="O13" s="12" cm="1">
        <f t="array" ref="O13">(SUM(LARGE($F13:$M13,{1,2,3,4,5}))+$N13)/6</f>
        <v>58.150000000000006</v>
      </c>
    </row>
    <row r="14" spans="1:15" x14ac:dyDescent="0.25">
      <c r="A14" s="9">
        <f t="shared" si="0"/>
        <v>12</v>
      </c>
      <c r="B14" s="10">
        <v>403</v>
      </c>
      <c r="C14" s="9" t="s">
        <v>327</v>
      </c>
      <c r="D14" s="9"/>
      <c r="E14" s="9" t="s">
        <v>29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84.5</v>
      </c>
      <c r="L14" s="9">
        <v>87.9</v>
      </c>
      <c r="M14" s="9">
        <v>86.8</v>
      </c>
      <c r="N14" s="9">
        <v>69</v>
      </c>
      <c r="O14" s="12" cm="1">
        <f t="array" ref="O14">(SUM(LARGE($F14:$M14,{1,2,3,4,5}))+$N14)/6</f>
        <v>54.699999999999996</v>
      </c>
    </row>
    <row r="15" spans="1:15" x14ac:dyDescent="0.25">
      <c r="A15" s="9">
        <f t="shared" si="0"/>
        <v>13</v>
      </c>
      <c r="B15" s="10">
        <v>44</v>
      </c>
      <c r="C15" s="9" t="s">
        <v>324</v>
      </c>
      <c r="D15" s="9"/>
      <c r="E15" s="9" t="s">
        <v>204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88.9</v>
      </c>
      <c r="L15" s="9">
        <v>69.87</v>
      </c>
      <c r="M15" s="9">
        <v>72</v>
      </c>
      <c r="N15" s="9">
        <v>86</v>
      </c>
      <c r="O15" s="12" cm="1">
        <f t="array" ref="O15">(SUM(LARGE($F15:$M15,{1,2,3,4,5}))+$N15)/6</f>
        <v>52.794999999999995</v>
      </c>
    </row>
    <row r="16" spans="1:15" x14ac:dyDescent="0.25">
      <c r="A16" s="9">
        <f t="shared" si="0"/>
        <v>14</v>
      </c>
      <c r="B16" s="10" t="s">
        <v>94</v>
      </c>
      <c r="C16" s="9" t="s">
        <v>95</v>
      </c>
      <c r="D16" s="9">
        <v>10287410</v>
      </c>
      <c r="E16" s="9" t="s">
        <v>96</v>
      </c>
      <c r="F16" s="9">
        <v>0</v>
      </c>
      <c r="G16" s="9">
        <v>0</v>
      </c>
      <c r="H16" s="9">
        <v>0</v>
      </c>
      <c r="I16" s="9">
        <v>0</v>
      </c>
      <c r="J16" s="9">
        <v>0</v>
      </c>
      <c r="K16" s="9">
        <v>0</v>
      </c>
      <c r="L16" s="9">
        <v>87.6</v>
      </c>
      <c r="M16" s="9">
        <v>89.3</v>
      </c>
      <c r="N16" s="9">
        <v>89.7</v>
      </c>
      <c r="O16" s="12" cm="1">
        <f t="array" ref="O16">(SUM(LARGE($F16:$M16,{1,2,3,4,5}))+$N16)/6</f>
        <v>44.43333333333333</v>
      </c>
    </row>
    <row r="17" spans="1:15" x14ac:dyDescent="0.25">
      <c r="A17" s="9">
        <f t="shared" si="0"/>
        <v>15</v>
      </c>
      <c r="B17" s="10">
        <v>412</v>
      </c>
      <c r="C17" s="9" t="s">
        <v>213</v>
      </c>
      <c r="D17" s="9">
        <v>10310688</v>
      </c>
      <c r="E17" s="9" t="s">
        <v>204</v>
      </c>
      <c r="F17" s="9">
        <v>0</v>
      </c>
      <c r="G17" s="9">
        <v>0</v>
      </c>
      <c r="H17" s="9">
        <v>0</v>
      </c>
      <c r="I17" s="9">
        <v>88.1</v>
      </c>
      <c r="J17" s="9">
        <v>88.3</v>
      </c>
      <c r="K17" s="9">
        <v>0</v>
      </c>
      <c r="L17" s="9"/>
      <c r="M17" s="9"/>
      <c r="N17" s="9">
        <v>85.8</v>
      </c>
      <c r="O17" s="12" cm="1">
        <f t="array" ref="O17">(SUM(LARGE($F17:$M17,{1,2,3,4,5}))+$N17)/6</f>
        <v>43.699999999999996</v>
      </c>
    </row>
    <row r="18" spans="1:15" x14ac:dyDescent="0.25">
      <c r="A18" s="9">
        <f t="shared" si="0"/>
        <v>16</v>
      </c>
      <c r="B18" s="9">
        <v>411</v>
      </c>
      <c r="C18" s="9" t="s">
        <v>375</v>
      </c>
      <c r="D18" s="9" t="s">
        <v>204</v>
      </c>
      <c r="E18" s="9" t="s">
        <v>204</v>
      </c>
      <c r="F18" s="9">
        <v>0</v>
      </c>
      <c r="G18" s="9">
        <v>0</v>
      </c>
      <c r="H18" s="9">
        <v>0</v>
      </c>
      <c r="I18" s="9">
        <v>0</v>
      </c>
      <c r="J18" s="9">
        <v>0</v>
      </c>
      <c r="K18" s="9">
        <v>0</v>
      </c>
      <c r="L18" s="9">
        <v>83.6</v>
      </c>
      <c r="M18" s="9">
        <v>89.2</v>
      </c>
      <c r="N18" s="9">
        <v>86</v>
      </c>
      <c r="O18" s="12" cm="1">
        <f t="array" ref="O18">(SUM(LARGE($F18:$M18,{1,2,3,4,5}))+$N18)/6</f>
        <v>43.133333333333333</v>
      </c>
    </row>
    <row r="19" spans="1:15" x14ac:dyDescent="0.25">
      <c r="A19" s="9">
        <f t="shared" si="0"/>
        <v>17</v>
      </c>
      <c r="B19" s="10">
        <v>481</v>
      </c>
      <c r="C19" s="9" t="s">
        <v>325</v>
      </c>
      <c r="D19" s="9"/>
      <c r="E19" s="9" t="s">
        <v>16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88.5</v>
      </c>
      <c r="L19" s="9">
        <v>78.8</v>
      </c>
      <c r="M19" s="9">
        <v>87.8</v>
      </c>
      <c r="N19" s="9"/>
      <c r="O19" s="12" cm="1">
        <f t="array" ref="O19">(SUM(LARGE($F19:$M19,{1,2,3,4,5}))+$N19)/6</f>
        <v>42.516666666666673</v>
      </c>
    </row>
    <row r="20" spans="1:15" x14ac:dyDescent="0.25">
      <c r="A20" s="9">
        <f t="shared" si="0"/>
        <v>18</v>
      </c>
      <c r="B20" s="10" t="s">
        <v>224</v>
      </c>
      <c r="C20" s="9" t="s">
        <v>224</v>
      </c>
      <c r="D20" s="9">
        <v>10296018</v>
      </c>
      <c r="E20" s="9" t="s">
        <v>208</v>
      </c>
      <c r="F20" s="9">
        <v>0</v>
      </c>
      <c r="G20" s="9">
        <v>0</v>
      </c>
      <c r="H20" s="9">
        <v>0</v>
      </c>
      <c r="I20" s="9">
        <v>68.8</v>
      </c>
      <c r="J20" s="9">
        <v>85.8</v>
      </c>
      <c r="K20" s="9">
        <v>0</v>
      </c>
      <c r="L20" s="9"/>
      <c r="M20" s="9"/>
      <c r="N20" s="9">
        <v>88.8</v>
      </c>
      <c r="O20" s="12" cm="1">
        <f t="array" ref="O20">(SUM(LARGE($F20:$M20,{1,2,3,4,5}))+$N20)/6</f>
        <v>40.566666666666663</v>
      </c>
    </row>
    <row r="21" spans="1:15" x14ac:dyDescent="0.25">
      <c r="A21" s="9">
        <f t="shared" si="0"/>
        <v>19</v>
      </c>
      <c r="B21" s="10" t="s">
        <v>159</v>
      </c>
      <c r="C21" s="9" t="s">
        <v>160</v>
      </c>
      <c r="D21" s="9">
        <v>10290780</v>
      </c>
      <c r="E21" s="9" t="s">
        <v>161</v>
      </c>
      <c r="F21" s="9">
        <v>0</v>
      </c>
      <c r="G21" s="9">
        <v>75.099999999999994</v>
      </c>
      <c r="H21" s="9">
        <v>0</v>
      </c>
      <c r="I21" s="9">
        <v>0</v>
      </c>
      <c r="J21" s="9">
        <v>0</v>
      </c>
      <c r="K21" s="9">
        <v>0</v>
      </c>
      <c r="L21" s="9">
        <v>77.2</v>
      </c>
      <c r="M21" s="9">
        <v>86.7</v>
      </c>
      <c r="N21" s="9"/>
      <c r="O21" s="12" cm="1">
        <f t="array" ref="O21">(SUM(LARGE($F21:$M21,{1,2,3,4,5}))+$N21)/6</f>
        <v>39.833333333333336</v>
      </c>
    </row>
    <row r="22" spans="1:15" x14ac:dyDescent="0.25">
      <c r="A22" s="9">
        <f t="shared" si="0"/>
        <v>20</v>
      </c>
      <c r="B22" s="9">
        <v>41</v>
      </c>
      <c r="C22" s="9" t="s">
        <v>376</v>
      </c>
      <c r="D22" s="9" t="s">
        <v>16</v>
      </c>
      <c r="E22" s="9" t="s">
        <v>16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82.1</v>
      </c>
      <c r="M22" s="9">
        <v>79.47</v>
      </c>
      <c r="N22" s="9"/>
      <c r="O22" s="12" cm="1">
        <f t="array" ref="O22">(SUM(LARGE($F22:$M22,{1,2,3,4,5}))+$N22)/6</f>
        <v>26.928333333333331</v>
      </c>
    </row>
    <row r="23" spans="1:15" x14ac:dyDescent="0.25">
      <c r="A23" s="9">
        <f t="shared" si="0"/>
        <v>21</v>
      </c>
      <c r="B23" s="10">
        <v>408</v>
      </c>
      <c r="C23" s="9" t="s">
        <v>65</v>
      </c>
      <c r="D23" s="9">
        <v>10292068</v>
      </c>
      <c r="E23" s="9" t="s">
        <v>66</v>
      </c>
      <c r="F23" s="9">
        <v>90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/>
      <c r="M23" s="9"/>
      <c r="N23" s="9"/>
      <c r="O23" s="12" cm="1">
        <f t="array" ref="O23">(SUM(LARGE($F23:$M23,{1,2,3,4,5}))+$N23)/6</f>
        <v>15</v>
      </c>
    </row>
    <row r="24" spans="1:15" x14ac:dyDescent="0.25">
      <c r="A24" s="9">
        <f t="shared" si="0"/>
        <v>22</v>
      </c>
      <c r="B24" s="10" t="s">
        <v>211</v>
      </c>
      <c r="C24" s="9" t="s">
        <v>212</v>
      </c>
      <c r="D24" s="9">
        <v>10293943</v>
      </c>
      <c r="E24" s="9" t="s">
        <v>226</v>
      </c>
      <c r="F24" s="9">
        <v>0</v>
      </c>
      <c r="G24" s="9">
        <v>0</v>
      </c>
      <c r="H24" s="9">
        <v>0</v>
      </c>
      <c r="I24" s="9">
        <v>89.4</v>
      </c>
      <c r="J24" s="9">
        <v>0</v>
      </c>
      <c r="K24" s="9">
        <v>0</v>
      </c>
      <c r="L24" s="9"/>
      <c r="M24" s="9"/>
      <c r="N24" s="9"/>
      <c r="O24" s="12" cm="1">
        <f t="array" ref="O24">(SUM(LARGE($F24:$M24,{1,2,3,4,5}))+$N24)/6</f>
        <v>14.9</v>
      </c>
    </row>
    <row r="25" spans="1:15" x14ac:dyDescent="0.25">
      <c r="A25" s="9">
        <f t="shared" si="0"/>
        <v>23</v>
      </c>
      <c r="B25" s="10" t="s">
        <v>68</v>
      </c>
      <c r="C25" s="9" t="s">
        <v>69</v>
      </c>
      <c r="D25" s="9">
        <v>10292867</v>
      </c>
      <c r="E25" s="9" t="s">
        <v>70</v>
      </c>
      <c r="F25" s="9">
        <v>88.9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/>
      <c r="M25" s="9"/>
      <c r="N25" s="9"/>
      <c r="O25" s="12" cm="1">
        <f t="array" ref="O25">(SUM(LARGE($F25:$M25,{1,2,3,4,5}))+$N25)/6</f>
        <v>14.816666666666668</v>
      </c>
    </row>
    <row r="26" spans="1:15" x14ac:dyDescent="0.25">
      <c r="A26" s="9">
        <f t="shared" si="0"/>
        <v>24</v>
      </c>
      <c r="B26" s="10" t="s">
        <v>259</v>
      </c>
      <c r="C26" s="9" t="s">
        <v>260</v>
      </c>
      <c r="D26" s="9"/>
      <c r="E26" s="9" t="s">
        <v>275</v>
      </c>
      <c r="F26" s="9">
        <v>0</v>
      </c>
      <c r="G26" s="9">
        <v>0</v>
      </c>
      <c r="H26" s="9">
        <v>0</v>
      </c>
      <c r="I26" s="9">
        <v>0</v>
      </c>
      <c r="J26" s="9">
        <v>88.5</v>
      </c>
      <c r="K26" s="9">
        <v>0</v>
      </c>
      <c r="L26" s="9"/>
      <c r="M26" s="9"/>
      <c r="N26" s="9"/>
      <c r="O26" s="12" cm="1">
        <f t="array" ref="O26">(SUM(LARGE($F26:$M26,{1,2,3,4,5}))+$N26)/6</f>
        <v>14.75</v>
      </c>
    </row>
    <row r="27" spans="1:15" x14ac:dyDescent="0.25">
      <c r="A27" s="9">
        <f t="shared" si="0"/>
        <v>24</v>
      </c>
      <c r="B27" s="10">
        <v>483</v>
      </c>
      <c r="C27" s="9" t="s">
        <v>326</v>
      </c>
      <c r="D27" s="9"/>
      <c r="E27" s="9" t="s">
        <v>329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88.5</v>
      </c>
      <c r="L27" s="9"/>
      <c r="M27" s="9"/>
      <c r="N27" s="9"/>
      <c r="O27" s="12" cm="1">
        <f t="array" ref="O27">(SUM(LARGE($F27:$M27,{1,2,3,4,5}))+$N27)/6</f>
        <v>14.75</v>
      </c>
    </row>
    <row r="28" spans="1:15" x14ac:dyDescent="0.25">
      <c r="A28" s="9">
        <f t="shared" si="0"/>
        <v>26</v>
      </c>
      <c r="B28" s="10">
        <v>26</v>
      </c>
      <c r="C28" s="9" t="s">
        <v>71</v>
      </c>
      <c r="D28" s="9">
        <v>10307285</v>
      </c>
      <c r="E28" s="9" t="s">
        <v>66</v>
      </c>
      <c r="F28" s="9">
        <v>88.3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/>
      <c r="M28" s="9"/>
      <c r="N28" s="9"/>
      <c r="O28" s="12" cm="1">
        <f t="array" ref="O28">(SUM(LARGE($F28:$M28,{1,2,3,4,5}))+$N28)/6</f>
        <v>14.716666666666667</v>
      </c>
    </row>
    <row r="29" spans="1:15" x14ac:dyDescent="0.25">
      <c r="A29" s="9">
        <f t="shared" si="0"/>
        <v>27</v>
      </c>
      <c r="B29" s="10">
        <v>439</v>
      </c>
      <c r="C29" s="9">
        <v>439</v>
      </c>
      <c r="D29" s="9">
        <v>10289111</v>
      </c>
      <c r="E29" s="9" t="s">
        <v>118</v>
      </c>
      <c r="F29" s="9">
        <v>0</v>
      </c>
      <c r="G29" s="9">
        <v>88.2</v>
      </c>
      <c r="H29" s="9">
        <v>0</v>
      </c>
      <c r="I29" s="9">
        <v>0</v>
      </c>
      <c r="J29" s="9">
        <v>0</v>
      </c>
      <c r="K29" s="9">
        <v>0</v>
      </c>
      <c r="L29" s="9"/>
      <c r="M29" s="9"/>
      <c r="N29" s="9"/>
      <c r="O29" s="12" cm="1">
        <f t="array" ref="O29">(SUM(LARGE($F29:$M29,{1,2,3,4,5}))+$N29)/6</f>
        <v>14.700000000000001</v>
      </c>
    </row>
    <row r="30" spans="1:15" x14ac:dyDescent="0.25">
      <c r="A30" s="9">
        <f t="shared" si="0"/>
        <v>28</v>
      </c>
      <c r="B30" s="10">
        <v>436</v>
      </c>
      <c r="C30" s="9" t="s">
        <v>75</v>
      </c>
      <c r="D30" s="9">
        <v>10290565</v>
      </c>
      <c r="E30" s="9" t="s">
        <v>76</v>
      </c>
      <c r="F30" s="9">
        <v>86.9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/>
      <c r="M30" s="9"/>
      <c r="N30" s="9"/>
      <c r="O30" s="12" cm="1">
        <f t="array" ref="O30">(SUM(LARGE($F30:$M30,{1,2,3,4,5}))+$N30)/6</f>
        <v>14.483333333333334</v>
      </c>
    </row>
    <row r="31" spans="1:15" x14ac:dyDescent="0.25">
      <c r="A31" s="9">
        <f t="shared" si="0"/>
        <v>28</v>
      </c>
      <c r="B31" s="10">
        <v>401</v>
      </c>
      <c r="C31" s="9" t="s">
        <v>214</v>
      </c>
      <c r="D31" s="9">
        <v>10295969</v>
      </c>
      <c r="E31" s="9" t="s">
        <v>227</v>
      </c>
      <c r="F31" s="9">
        <v>0</v>
      </c>
      <c r="G31" s="9">
        <v>0</v>
      </c>
      <c r="H31" s="9">
        <v>0</v>
      </c>
      <c r="I31" s="9">
        <v>86.9</v>
      </c>
      <c r="J31" s="9">
        <v>0</v>
      </c>
      <c r="K31" s="9">
        <v>0</v>
      </c>
      <c r="L31" s="9"/>
      <c r="M31" s="9"/>
      <c r="N31" s="9"/>
      <c r="O31" s="12" cm="1">
        <f t="array" ref="O31">(SUM(LARGE($F31:$M31,{1,2,3,4,5}))+$N31)/6</f>
        <v>14.483333333333334</v>
      </c>
    </row>
    <row r="32" spans="1:15" x14ac:dyDescent="0.25">
      <c r="A32" s="9">
        <f t="shared" si="0"/>
        <v>30</v>
      </c>
      <c r="B32" s="10">
        <v>403</v>
      </c>
      <c r="C32" s="9" t="s">
        <v>216</v>
      </c>
      <c r="D32" s="9">
        <v>10293604</v>
      </c>
      <c r="E32" s="9" t="s">
        <v>228</v>
      </c>
      <c r="F32" s="9">
        <v>0</v>
      </c>
      <c r="G32" s="9">
        <v>0</v>
      </c>
      <c r="H32" s="9">
        <v>0</v>
      </c>
      <c r="I32" s="9">
        <v>86.2</v>
      </c>
      <c r="J32" s="9">
        <v>0</v>
      </c>
      <c r="K32" s="9">
        <v>0</v>
      </c>
      <c r="L32" s="9"/>
      <c r="M32" s="9"/>
      <c r="N32" s="9"/>
      <c r="O32" s="12" cm="1">
        <f t="array" ref="O32">(SUM(LARGE($F32:$M32,{1,2,3,4,5}))+$N32)/6</f>
        <v>14.366666666666667</v>
      </c>
    </row>
    <row r="33" spans="1:15" x14ac:dyDescent="0.25">
      <c r="A33" s="9">
        <f t="shared" si="0"/>
        <v>31</v>
      </c>
      <c r="B33" s="10" t="s">
        <v>79</v>
      </c>
      <c r="C33" s="9" t="s">
        <v>80</v>
      </c>
      <c r="D33" s="9">
        <v>10292857</v>
      </c>
      <c r="E33" s="9" t="s">
        <v>70</v>
      </c>
      <c r="F33" s="9">
        <v>85.7</v>
      </c>
      <c r="G33" s="9">
        <v>0</v>
      </c>
      <c r="H33" s="9">
        <v>0</v>
      </c>
      <c r="I33" s="9">
        <v>0</v>
      </c>
      <c r="J33" s="9">
        <v>0</v>
      </c>
      <c r="K33" s="9">
        <v>0</v>
      </c>
      <c r="L33" s="9"/>
      <c r="M33" s="9"/>
      <c r="N33" s="9"/>
      <c r="O33" s="12" cm="1">
        <f t="array" ref="O33">(SUM(LARGE($F33:$M33,{1,2,3,4,5}))+$N33)/6</f>
        <v>14.283333333333333</v>
      </c>
    </row>
    <row r="34" spans="1:15" x14ac:dyDescent="0.25">
      <c r="A34" s="9">
        <f t="shared" si="0"/>
        <v>32</v>
      </c>
      <c r="B34" s="10" t="s">
        <v>217</v>
      </c>
      <c r="C34" s="9" t="s">
        <v>218</v>
      </c>
      <c r="D34" s="9">
        <v>10290772</v>
      </c>
      <c r="E34" s="9" t="s">
        <v>229</v>
      </c>
      <c r="F34" s="9">
        <v>0</v>
      </c>
      <c r="G34" s="9">
        <v>0</v>
      </c>
      <c r="H34" s="9">
        <v>0</v>
      </c>
      <c r="I34" s="9">
        <v>85.4</v>
      </c>
      <c r="J34" s="9">
        <v>0</v>
      </c>
      <c r="K34" s="9">
        <v>0</v>
      </c>
      <c r="L34" s="9"/>
      <c r="M34" s="9"/>
      <c r="N34" s="9"/>
      <c r="O34" s="12" cm="1">
        <f t="array" ref="O34">(SUM(LARGE($F34:$M34,{1,2,3,4,5}))+$N34)/6</f>
        <v>14.233333333333334</v>
      </c>
    </row>
    <row r="35" spans="1:15" x14ac:dyDescent="0.25">
      <c r="A35" s="9">
        <f t="shared" ref="A35:A52" si="1">_xlfn.RANK.EQ(O35,O:O)</f>
        <v>32</v>
      </c>
      <c r="B35" s="10" t="s">
        <v>261</v>
      </c>
      <c r="C35" s="9" t="s">
        <v>262</v>
      </c>
      <c r="D35" s="9"/>
      <c r="E35" s="9" t="s">
        <v>276</v>
      </c>
      <c r="F35" s="9">
        <v>0</v>
      </c>
      <c r="G35" s="9">
        <v>0</v>
      </c>
      <c r="H35" s="9">
        <v>0</v>
      </c>
      <c r="I35" s="9">
        <v>0</v>
      </c>
      <c r="J35" s="9">
        <v>85.4</v>
      </c>
      <c r="K35" s="9">
        <v>0</v>
      </c>
      <c r="L35" s="9"/>
      <c r="M35" s="9"/>
      <c r="N35" s="9"/>
      <c r="O35" s="12" cm="1">
        <f t="array" ref="O35">(SUM(LARGE($F35:$M35,{1,2,3,4,5}))+$N35)/6</f>
        <v>14.233333333333334</v>
      </c>
    </row>
    <row r="36" spans="1:15" x14ac:dyDescent="0.25">
      <c r="A36" s="9">
        <f t="shared" si="1"/>
        <v>34</v>
      </c>
      <c r="B36" s="10" t="s">
        <v>263</v>
      </c>
      <c r="C36" s="9" t="s">
        <v>264</v>
      </c>
      <c r="D36" s="9"/>
      <c r="E36" s="9" t="s">
        <v>276</v>
      </c>
      <c r="F36" s="9">
        <v>0</v>
      </c>
      <c r="G36" s="9">
        <v>0</v>
      </c>
      <c r="H36" s="9">
        <v>0</v>
      </c>
      <c r="I36" s="9">
        <v>0</v>
      </c>
      <c r="J36" s="9">
        <v>85.1</v>
      </c>
      <c r="K36" s="9">
        <v>0</v>
      </c>
      <c r="L36" s="9"/>
      <c r="M36" s="9"/>
      <c r="N36" s="9"/>
      <c r="O36" s="12" cm="1">
        <f t="array" ref="O36">(SUM(LARGE($F36:$M36,{1,2,3,4,5}))+$N36)/6</f>
        <v>14.183333333333332</v>
      </c>
    </row>
    <row r="37" spans="1:15" x14ac:dyDescent="0.25">
      <c r="A37" s="9">
        <f t="shared" si="1"/>
        <v>35</v>
      </c>
      <c r="B37" s="10" t="s">
        <v>155</v>
      </c>
      <c r="C37" s="9" t="s">
        <v>156</v>
      </c>
      <c r="D37" s="9">
        <v>10288430</v>
      </c>
      <c r="E37" s="9" t="s">
        <v>27</v>
      </c>
      <c r="F37" s="9">
        <v>0</v>
      </c>
      <c r="G37" s="9">
        <v>84.1</v>
      </c>
      <c r="H37" s="9">
        <v>0</v>
      </c>
      <c r="I37" s="9">
        <v>0</v>
      </c>
      <c r="J37" s="9">
        <v>0</v>
      </c>
      <c r="K37" s="9">
        <v>0</v>
      </c>
      <c r="L37" s="9"/>
      <c r="M37" s="9"/>
      <c r="N37" s="9"/>
      <c r="O37" s="12" cm="1">
        <f t="array" ref="O37">(SUM(LARGE($F37:$M37,{1,2,3,4,5}))+$N37)/6</f>
        <v>14.016666666666666</v>
      </c>
    </row>
    <row r="38" spans="1:15" x14ac:dyDescent="0.25">
      <c r="A38" s="9">
        <f t="shared" si="1"/>
        <v>35</v>
      </c>
      <c r="B38" s="10">
        <v>74</v>
      </c>
      <c r="C38" s="9" t="s">
        <v>89</v>
      </c>
      <c r="D38" s="9">
        <v>10291110</v>
      </c>
      <c r="E38" s="9" t="s">
        <v>18</v>
      </c>
      <c r="F38" s="9">
        <v>0</v>
      </c>
      <c r="G38" s="9">
        <v>0</v>
      </c>
      <c r="H38" s="9">
        <v>0</v>
      </c>
      <c r="I38" s="9">
        <v>84.1</v>
      </c>
      <c r="J38" s="9">
        <v>0</v>
      </c>
      <c r="K38" s="9">
        <v>0</v>
      </c>
      <c r="L38" s="9"/>
      <c r="M38" s="9"/>
      <c r="N38" s="9"/>
      <c r="O38" s="12" cm="1">
        <f t="array" ref="O38">(SUM(LARGE($F38:$M38,{1,2,3,4,5}))+$N38)/6</f>
        <v>14.016666666666666</v>
      </c>
    </row>
    <row r="39" spans="1:15" x14ac:dyDescent="0.25">
      <c r="A39" s="9">
        <f t="shared" si="1"/>
        <v>37</v>
      </c>
      <c r="B39" s="10" t="s">
        <v>83</v>
      </c>
      <c r="C39" s="9" t="s">
        <v>84</v>
      </c>
      <c r="D39" s="9">
        <v>10292856</v>
      </c>
      <c r="E39" s="9" t="s">
        <v>70</v>
      </c>
      <c r="F39" s="9">
        <v>83.9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/>
      <c r="M39" s="9"/>
      <c r="N39" s="9"/>
      <c r="O39" s="12" cm="1">
        <f t="array" ref="O39">(SUM(LARGE($F39:$M39,{1,2,3,4,5}))+$N39)/6</f>
        <v>13.983333333333334</v>
      </c>
    </row>
    <row r="40" spans="1:15" x14ac:dyDescent="0.25">
      <c r="A40" s="9">
        <f t="shared" si="1"/>
        <v>38</v>
      </c>
      <c r="B40" s="10">
        <v>402</v>
      </c>
      <c r="C40" s="9" t="s">
        <v>157</v>
      </c>
      <c r="D40" s="9">
        <v>10299648</v>
      </c>
      <c r="E40" s="9" t="s">
        <v>158</v>
      </c>
      <c r="F40" s="9">
        <v>0</v>
      </c>
      <c r="G40" s="9">
        <v>82.5</v>
      </c>
      <c r="H40" s="9">
        <v>0</v>
      </c>
      <c r="I40" s="9">
        <v>0</v>
      </c>
      <c r="J40" s="9">
        <v>0</v>
      </c>
      <c r="K40" s="9">
        <v>0</v>
      </c>
      <c r="L40" s="9"/>
      <c r="M40" s="9"/>
      <c r="N40" s="9"/>
      <c r="O40" s="12" cm="1">
        <f t="array" ref="O40">(SUM(LARGE($F40:$M40,{1,2,3,4,5}))+$N40)/6</f>
        <v>13.75</v>
      </c>
    </row>
    <row r="41" spans="1:15" x14ac:dyDescent="0.25">
      <c r="A41" s="9">
        <f t="shared" si="1"/>
        <v>39</v>
      </c>
      <c r="B41" s="10" t="s">
        <v>265</v>
      </c>
      <c r="C41" s="9" t="s">
        <v>266</v>
      </c>
      <c r="D41" s="9"/>
      <c r="E41" s="9" t="s">
        <v>276</v>
      </c>
      <c r="F41" s="9">
        <v>0</v>
      </c>
      <c r="G41" s="9">
        <v>0</v>
      </c>
      <c r="H41" s="9">
        <v>0</v>
      </c>
      <c r="I41" s="9">
        <v>0</v>
      </c>
      <c r="J41" s="9">
        <v>82.13</v>
      </c>
      <c r="K41" s="9">
        <v>0</v>
      </c>
      <c r="L41" s="9"/>
      <c r="M41" s="9"/>
      <c r="N41" s="9"/>
      <c r="O41" s="12" cm="1">
        <f t="array" ref="O41">(SUM(LARGE($F41:$M41,{1,2,3,4,5}))+$N41)/6</f>
        <v>13.688333333333333</v>
      </c>
    </row>
    <row r="42" spans="1:15" x14ac:dyDescent="0.25">
      <c r="A42" s="9">
        <f t="shared" si="1"/>
        <v>40</v>
      </c>
      <c r="B42" s="10">
        <v>430</v>
      </c>
      <c r="C42" s="9" t="s">
        <v>267</v>
      </c>
      <c r="D42" s="9"/>
      <c r="E42" s="9" t="s">
        <v>276</v>
      </c>
      <c r="F42" s="9">
        <v>0</v>
      </c>
      <c r="G42" s="9">
        <v>0</v>
      </c>
      <c r="H42" s="9">
        <v>0</v>
      </c>
      <c r="I42" s="9">
        <v>0</v>
      </c>
      <c r="J42" s="9">
        <v>81.2</v>
      </c>
      <c r="K42" s="9">
        <v>0</v>
      </c>
      <c r="L42" s="9"/>
      <c r="M42" s="9"/>
      <c r="N42" s="9"/>
      <c r="O42" s="12" cm="1">
        <f t="array" ref="O42">(SUM(LARGE($F42:$M42,{1,2,3,4,5}))+$N42)/6</f>
        <v>13.533333333333333</v>
      </c>
    </row>
    <row r="43" spans="1:15" x14ac:dyDescent="0.25">
      <c r="A43" s="9">
        <f t="shared" si="1"/>
        <v>41</v>
      </c>
      <c r="B43" s="10" t="s">
        <v>219</v>
      </c>
      <c r="C43" s="9" t="s">
        <v>220</v>
      </c>
      <c r="D43" s="9">
        <v>10290766</v>
      </c>
      <c r="E43" s="9" t="s">
        <v>229</v>
      </c>
      <c r="F43" s="9">
        <v>0</v>
      </c>
      <c r="G43" s="9">
        <v>0</v>
      </c>
      <c r="H43" s="9">
        <v>0</v>
      </c>
      <c r="I43" s="9">
        <v>78.5</v>
      </c>
      <c r="J43" s="9">
        <v>0</v>
      </c>
      <c r="K43" s="9">
        <v>0</v>
      </c>
      <c r="L43" s="9"/>
      <c r="M43" s="9"/>
      <c r="N43" s="9"/>
      <c r="O43" s="12" cm="1">
        <f t="array" ref="O43">(SUM(LARGE($F43:$M43,{1,2,3,4,5}))+$N43)/6</f>
        <v>13.083333333333334</v>
      </c>
    </row>
    <row r="44" spans="1:15" x14ac:dyDescent="0.25">
      <c r="A44" s="9">
        <f t="shared" si="1"/>
        <v>42</v>
      </c>
      <c r="B44" s="10" t="s">
        <v>268</v>
      </c>
      <c r="C44" s="9" t="s">
        <v>269</v>
      </c>
      <c r="D44" s="9"/>
      <c r="E44" s="9" t="s">
        <v>277</v>
      </c>
      <c r="F44" s="9">
        <v>0</v>
      </c>
      <c r="G44" s="9">
        <v>0</v>
      </c>
      <c r="H44" s="9">
        <v>0</v>
      </c>
      <c r="I44" s="9">
        <v>0</v>
      </c>
      <c r="J44" s="9">
        <v>78.2</v>
      </c>
      <c r="K44" s="9">
        <v>0</v>
      </c>
      <c r="L44" s="9"/>
      <c r="M44" s="9"/>
      <c r="N44" s="9"/>
      <c r="O44" s="12" cm="1">
        <f t="array" ref="O44">(SUM(LARGE($F44:$M44,{1,2,3,4,5}))+$N44)/6</f>
        <v>13.033333333333333</v>
      </c>
    </row>
    <row r="45" spans="1:15" x14ac:dyDescent="0.25">
      <c r="A45" s="9">
        <f t="shared" si="1"/>
        <v>43</v>
      </c>
      <c r="B45" s="10" t="s">
        <v>221</v>
      </c>
      <c r="C45" s="9" t="s">
        <v>222</v>
      </c>
      <c r="D45" s="9">
        <v>10290395</v>
      </c>
      <c r="E45" s="9" t="s">
        <v>205</v>
      </c>
      <c r="F45" s="9">
        <v>0</v>
      </c>
      <c r="G45" s="9">
        <v>0</v>
      </c>
      <c r="H45" s="9">
        <v>0</v>
      </c>
      <c r="I45" s="9">
        <v>76.3</v>
      </c>
      <c r="J45" s="9">
        <v>0</v>
      </c>
      <c r="K45" s="9">
        <v>0</v>
      </c>
      <c r="L45" s="9"/>
      <c r="M45" s="9"/>
      <c r="N45" s="9"/>
      <c r="O45" s="12" cm="1">
        <f t="array" ref="O45">(SUM(LARGE($F45:$M45,{1,2,3,4,5}))+$N45)/6</f>
        <v>12.716666666666667</v>
      </c>
    </row>
    <row r="46" spans="1:15" x14ac:dyDescent="0.25">
      <c r="A46" s="9">
        <f t="shared" si="1"/>
        <v>44</v>
      </c>
      <c r="B46" s="10">
        <v>74</v>
      </c>
      <c r="C46" s="9" t="s">
        <v>89</v>
      </c>
      <c r="D46" s="9">
        <v>10291110</v>
      </c>
      <c r="E46" s="9" t="s">
        <v>18</v>
      </c>
      <c r="F46" s="9">
        <v>74.8</v>
      </c>
      <c r="G46" s="9">
        <v>0</v>
      </c>
      <c r="H46" s="9">
        <v>0</v>
      </c>
      <c r="I46" s="9">
        <v>0</v>
      </c>
      <c r="J46" s="9">
        <v>0</v>
      </c>
      <c r="K46" s="9">
        <v>0</v>
      </c>
      <c r="L46" s="9"/>
      <c r="M46" s="9"/>
      <c r="N46" s="9"/>
      <c r="O46" s="12" cm="1">
        <f t="array" ref="O46">(SUM(LARGE($F46:$M46,{1,2,3,4,5}))+$N46)/6</f>
        <v>12.466666666666667</v>
      </c>
    </row>
    <row r="47" spans="1:15" x14ac:dyDescent="0.25">
      <c r="A47" s="9">
        <f t="shared" si="1"/>
        <v>45</v>
      </c>
      <c r="B47" s="10">
        <v>40</v>
      </c>
      <c r="C47" s="9" t="s">
        <v>92</v>
      </c>
      <c r="D47" s="9">
        <v>10289640</v>
      </c>
      <c r="E47" s="9" t="s">
        <v>93</v>
      </c>
      <c r="F47" s="9">
        <v>72.53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/>
      <c r="M47" s="9"/>
      <c r="N47" s="9"/>
      <c r="O47" s="12" cm="1">
        <f t="array" ref="O47">(SUM(LARGE($F47:$M47,{1,2,3,4,5}))+$N47)/6</f>
        <v>12.088333333333333</v>
      </c>
    </row>
    <row r="48" spans="1:15" x14ac:dyDescent="0.25">
      <c r="A48" s="9">
        <f t="shared" si="1"/>
        <v>46</v>
      </c>
      <c r="B48" s="10" t="s">
        <v>223</v>
      </c>
      <c r="C48" s="9" t="s">
        <v>223</v>
      </c>
      <c r="D48" s="9">
        <v>0</v>
      </c>
      <c r="E48" s="9" t="s">
        <v>206</v>
      </c>
      <c r="F48" s="9">
        <v>0</v>
      </c>
      <c r="G48" s="9">
        <v>0</v>
      </c>
      <c r="H48" s="9">
        <v>0</v>
      </c>
      <c r="I48" s="9">
        <v>68.930000000000007</v>
      </c>
      <c r="J48" s="9">
        <v>0</v>
      </c>
      <c r="K48" s="9">
        <v>0</v>
      </c>
      <c r="L48" s="9"/>
      <c r="M48" s="9"/>
      <c r="N48" s="9"/>
      <c r="O48" s="12" cm="1">
        <f t="array" ref="O48">(SUM(LARGE($F48:$M48,{1,2,3,4,5}))+$N48)/6</f>
        <v>11.488333333333335</v>
      </c>
    </row>
    <row r="49" spans="1:15" x14ac:dyDescent="0.25">
      <c r="A49" s="9">
        <f t="shared" si="1"/>
        <v>47</v>
      </c>
      <c r="B49" s="10" t="s">
        <v>270</v>
      </c>
      <c r="C49" s="9" t="s">
        <v>271</v>
      </c>
      <c r="D49" s="9"/>
      <c r="E49" s="9" t="s">
        <v>276</v>
      </c>
      <c r="F49" s="9">
        <v>0</v>
      </c>
      <c r="G49" s="9">
        <v>0</v>
      </c>
      <c r="H49" s="9">
        <v>0</v>
      </c>
      <c r="I49" s="9">
        <v>0</v>
      </c>
      <c r="J49" s="9">
        <v>67.33</v>
      </c>
      <c r="K49" s="9">
        <v>0</v>
      </c>
      <c r="L49" s="9"/>
      <c r="M49" s="9"/>
      <c r="N49" s="9"/>
      <c r="O49" s="12" cm="1">
        <f t="array" ref="O49">(SUM(LARGE($F49:$M49,{1,2,3,4,5}))+$N49)/6</f>
        <v>11.221666666666666</v>
      </c>
    </row>
    <row r="50" spans="1:15" x14ac:dyDescent="0.25">
      <c r="A50" s="9">
        <f t="shared" si="1"/>
        <v>48</v>
      </c>
      <c r="B50" s="10" t="s">
        <v>272</v>
      </c>
      <c r="C50" s="9" t="s">
        <v>273</v>
      </c>
      <c r="D50" s="9"/>
      <c r="E50" s="9" t="s">
        <v>278</v>
      </c>
      <c r="F50" s="9">
        <v>0</v>
      </c>
      <c r="G50" s="9">
        <v>0</v>
      </c>
      <c r="H50" s="9">
        <v>0</v>
      </c>
      <c r="I50" s="9">
        <v>0</v>
      </c>
      <c r="J50" s="9">
        <v>66.930000000000007</v>
      </c>
      <c r="K50" s="9">
        <v>0</v>
      </c>
      <c r="L50" s="9"/>
      <c r="M50" s="9"/>
      <c r="N50" s="9"/>
      <c r="O50" s="12" cm="1">
        <f t="array" ref="O50">(SUM(LARGE($F50:$M50,{1,2,3,4,5}))+$N50)/6</f>
        <v>11.155000000000001</v>
      </c>
    </row>
    <row r="51" spans="1:15" x14ac:dyDescent="0.25">
      <c r="A51" s="9">
        <f t="shared" si="1"/>
        <v>49</v>
      </c>
      <c r="B51" s="10" t="s">
        <v>223</v>
      </c>
      <c r="C51" s="9" t="s">
        <v>274</v>
      </c>
      <c r="D51" s="9"/>
      <c r="E51" s="9" t="s">
        <v>206</v>
      </c>
      <c r="F51" s="9">
        <v>0</v>
      </c>
      <c r="G51" s="9">
        <v>0</v>
      </c>
      <c r="H51" s="9">
        <v>0</v>
      </c>
      <c r="I51" s="9">
        <v>0</v>
      </c>
      <c r="J51" s="9">
        <v>66</v>
      </c>
      <c r="K51" s="9">
        <v>0</v>
      </c>
      <c r="L51" s="9"/>
      <c r="M51" s="9"/>
      <c r="N51" s="9"/>
      <c r="O51" s="12" cm="1">
        <f t="array" ref="O51">(SUM(LARGE($F51:$M51,{1,2,3,4,5}))+$N51)/6</f>
        <v>11</v>
      </c>
    </row>
    <row r="52" spans="1:15" x14ac:dyDescent="0.25">
      <c r="A52" s="9">
        <f t="shared" si="1"/>
        <v>50</v>
      </c>
      <c r="B52" s="10">
        <v>76</v>
      </c>
      <c r="C52" s="9" t="s">
        <v>328</v>
      </c>
      <c r="D52" s="9"/>
      <c r="E52" s="9" t="s">
        <v>247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/>
      <c r="M52" s="9"/>
      <c r="N52" s="9"/>
      <c r="O52" s="12" cm="1">
        <f t="array" ref="O52">(SUM(LARGE($F52:$M52,{1,2,3,4,5}))+$N52)/6</f>
        <v>0</v>
      </c>
    </row>
  </sheetData>
  <sortState xmlns:xlrd2="http://schemas.microsoft.com/office/spreadsheetml/2017/richdata2" ref="A3:O52">
    <sortCondition descending="1" ref="O3:O52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F63F29-5FEE-43E2-AF2F-2F2230B9BC1A}">
  <dimension ref="B1:P15"/>
  <sheetViews>
    <sheetView workbookViewId="0">
      <selection activeCell="A9" sqref="A9:XFD9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20.5703125" customWidth="1"/>
    <col min="5" max="5" width="13.140625" customWidth="1"/>
    <col min="6" max="6" width="28" customWidth="1"/>
    <col min="7" max="7" width="10.140625" customWidth="1"/>
    <col min="8" max="8" width="10" customWidth="1"/>
    <col min="9" max="10" width="10.42578125" customWidth="1"/>
    <col min="11" max="12" width="10.5703125" customWidth="1"/>
    <col min="13" max="14" width="10.85546875" customWidth="1"/>
    <col min="15" max="15" width="13.28515625" customWidth="1"/>
  </cols>
  <sheetData>
    <row r="1" spans="2:16" x14ac:dyDescent="0.25">
      <c r="F1" t="s">
        <v>337</v>
      </c>
    </row>
    <row r="2" spans="2:16" x14ac:dyDescent="0.25">
      <c r="B2" t="s">
        <v>330</v>
      </c>
      <c r="C2" s="2" t="s">
        <v>1</v>
      </c>
      <c r="D2" t="s">
        <v>2</v>
      </c>
      <c r="E2" t="s">
        <v>4</v>
      </c>
      <c r="F2" t="s">
        <v>3</v>
      </c>
      <c r="G2" s="1">
        <v>46130</v>
      </c>
      <c r="H2" s="1">
        <v>46151</v>
      </c>
      <c r="I2" s="1">
        <v>46165</v>
      </c>
      <c r="J2" s="1">
        <v>46186</v>
      </c>
      <c r="K2" s="1">
        <v>46214</v>
      </c>
      <c r="L2" s="1">
        <v>46249</v>
      </c>
      <c r="M2" s="1">
        <v>46270</v>
      </c>
      <c r="N2" s="1">
        <v>46271</v>
      </c>
      <c r="O2" t="s">
        <v>0</v>
      </c>
      <c r="P2" t="s">
        <v>321</v>
      </c>
    </row>
    <row r="3" spans="2:16" x14ac:dyDescent="0.25">
      <c r="B3">
        <f t="shared" ref="B3:B15" si="0">_xlfn.RANK.EQ(P3,P:P)</f>
        <v>1</v>
      </c>
      <c r="C3" s="2">
        <v>33</v>
      </c>
      <c r="D3" t="s">
        <v>285</v>
      </c>
      <c r="F3" t="s">
        <v>204</v>
      </c>
      <c r="G3">
        <v>0</v>
      </c>
      <c r="H3">
        <v>0</v>
      </c>
      <c r="I3">
        <v>0</v>
      </c>
      <c r="J3">
        <v>0</v>
      </c>
      <c r="K3">
        <v>89.6</v>
      </c>
      <c r="L3">
        <v>0</v>
      </c>
      <c r="P3" cm="1">
        <f t="array" ref="P3">(SUM(LARGE($G3:$N3,{1,2,3,4,5}))+$O3)/6</f>
        <v>14.933333333333332</v>
      </c>
    </row>
    <row r="4" spans="2:16" x14ac:dyDescent="0.25">
      <c r="B4">
        <f t="shared" si="0"/>
        <v>2</v>
      </c>
      <c r="C4" s="2" t="s">
        <v>97</v>
      </c>
      <c r="D4" t="s">
        <v>98</v>
      </c>
      <c r="E4">
        <v>10281029</v>
      </c>
      <c r="F4" t="s">
        <v>70</v>
      </c>
      <c r="G4">
        <v>89</v>
      </c>
      <c r="H4">
        <v>0</v>
      </c>
      <c r="I4">
        <v>0</v>
      </c>
      <c r="J4">
        <v>0</v>
      </c>
      <c r="K4">
        <v>0</v>
      </c>
      <c r="L4">
        <v>0</v>
      </c>
      <c r="P4" cm="1">
        <f t="array" ref="P4">(SUM(LARGE($G4:$N4,{1,2,3,4,5}))+$O4)/6</f>
        <v>14.833333333333334</v>
      </c>
    </row>
    <row r="5" spans="2:16" x14ac:dyDescent="0.25">
      <c r="B5">
        <f t="shared" si="0"/>
        <v>3</v>
      </c>
      <c r="C5" s="2" t="s">
        <v>286</v>
      </c>
      <c r="D5" t="s">
        <v>287</v>
      </c>
      <c r="F5" t="s">
        <v>288</v>
      </c>
      <c r="G5">
        <v>0</v>
      </c>
      <c r="H5">
        <v>0</v>
      </c>
      <c r="I5">
        <v>0</v>
      </c>
      <c r="J5">
        <v>0</v>
      </c>
      <c r="K5">
        <v>88.8</v>
      </c>
      <c r="L5">
        <v>0</v>
      </c>
      <c r="P5" cm="1">
        <f t="array" ref="P5">(SUM(LARGE($G5:$N5,{1,2,3,4,5}))+$O5)/6</f>
        <v>14.799999999999999</v>
      </c>
    </row>
    <row r="6" spans="2:16" x14ac:dyDescent="0.25">
      <c r="B6">
        <f t="shared" si="0"/>
        <v>4</v>
      </c>
      <c r="C6" s="2">
        <v>377</v>
      </c>
      <c r="D6" t="s">
        <v>99</v>
      </c>
      <c r="E6">
        <v>10278808</v>
      </c>
      <c r="F6" t="s">
        <v>96</v>
      </c>
      <c r="G6">
        <v>88.5</v>
      </c>
      <c r="H6">
        <v>0</v>
      </c>
      <c r="I6">
        <v>0</v>
      </c>
      <c r="J6">
        <v>0</v>
      </c>
      <c r="K6">
        <v>0</v>
      </c>
      <c r="L6">
        <v>0</v>
      </c>
      <c r="P6" cm="1">
        <f t="array" ref="P6">(SUM(LARGE($G6:$N6,{1,2,3,4,5}))+$O6)/6</f>
        <v>14.75</v>
      </c>
    </row>
    <row r="7" spans="2:16" x14ac:dyDescent="0.25">
      <c r="B7">
        <f t="shared" si="0"/>
        <v>5</v>
      </c>
      <c r="C7" s="2" t="s">
        <v>100</v>
      </c>
      <c r="D7" t="s">
        <v>101</v>
      </c>
      <c r="E7">
        <v>10281021</v>
      </c>
      <c r="F7" t="s">
        <v>70</v>
      </c>
      <c r="G7">
        <v>88</v>
      </c>
      <c r="H7">
        <v>0</v>
      </c>
      <c r="I7">
        <v>0</v>
      </c>
      <c r="J7">
        <v>0</v>
      </c>
      <c r="K7">
        <v>0</v>
      </c>
      <c r="L7">
        <v>0</v>
      </c>
      <c r="P7" cm="1">
        <f t="array" ref="P7">(SUM(LARGE($G7:$N7,{1,2,3,4,5}))+$O7)/6</f>
        <v>14.666666666666666</v>
      </c>
    </row>
    <row r="8" spans="2:16" x14ac:dyDescent="0.25">
      <c r="B8">
        <f t="shared" si="0"/>
        <v>6</v>
      </c>
      <c r="C8" s="2" t="s">
        <v>230</v>
      </c>
      <c r="D8" t="s">
        <v>231</v>
      </c>
      <c r="E8">
        <v>10281511</v>
      </c>
      <c r="F8" t="s">
        <v>235</v>
      </c>
      <c r="G8">
        <v>0</v>
      </c>
      <c r="H8">
        <v>0</v>
      </c>
      <c r="I8">
        <v>0</v>
      </c>
      <c r="J8">
        <v>87.5</v>
      </c>
      <c r="K8">
        <v>0</v>
      </c>
      <c r="L8">
        <v>0</v>
      </c>
      <c r="P8" cm="1">
        <f t="array" ref="P8">(SUM(LARGE($G8:$N8,{1,2,3,4,5}))+$O8)/6</f>
        <v>14.583333333333334</v>
      </c>
    </row>
    <row r="9" spans="2:16" x14ac:dyDescent="0.25">
      <c r="B9">
        <f t="shared" si="0"/>
        <v>7</v>
      </c>
      <c r="C9" s="2" t="s">
        <v>162</v>
      </c>
      <c r="D9" t="s">
        <v>163</v>
      </c>
      <c r="E9">
        <v>10284022</v>
      </c>
      <c r="F9" t="s">
        <v>88</v>
      </c>
      <c r="G9">
        <v>0</v>
      </c>
      <c r="H9">
        <v>86.9</v>
      </c>
      <c r="I9">
        <v>0</v>
      </c>
      <c r="J9">
        <v>0</v>
      </c>
      <c r="K9">
        <v>0</v>
      </c>
      <c r="L9">
        <v>0</v>
      </c>
      <c r="P9" cm="1">
        <f t="array" ref="P9">(SUM(LARGE($G9:$N9,{1,2,3,4,5}))+$O9)/6</f>
        <v>14.483333333333334</v>
      </c>
    </row>
    <row r="10" spans="2:16" x14ac:dyDescent="0.25">
      <c r="B10">
        <f t="shared" si="0"/>
        <v>8</v>
      </c>
      <c r="C10" s="2">
        <v>73</v>
      </c>
      <c r="D10" t="s">
        <v>102</v>
      </c>
      <c r="E10">
        <v>0</v>
      </c>
      <c r="F10" t="s">
        <v>103</v>
      </c>
      <c r="G10">
        <v>86.3</v>
      </c>
      <c r="H10">
        <v>0</v>
      </c>
      <c r="I10">
        <v>0</v>
      </c>
      <c r="J10">
        <v>0</v>
      </c>
      <c r="K10">
        <v>0</v>
      </c>
      <c r="L10">
        <v>0</v>
      </c>
      <c r="P10" cm="1">
        <f t="array" ref="P10">(SUM(LARGE($G10:$N10,{1,2,3,4,5}))+$O10)/6</f>
        <v>14.383333333333333</v>
      </c>
    </row>
    <row r="11" spans="2:16" x14ac:dyDescent="0.25">
      <c r="B11">
        <f t="shared" si="0"/>
        <v>9</v>
      </c>
      <c r="C11" s="2">
        <v>332</v>
      </c>
      <c r="D11" t="s">
        <v>232</v>
      </c>
      <c r="E11">
        <v>10286136</v>
      </c>
      <c r="F11" t="s">
        <v>236</v>
      </c>
      <c r="G11">
        <v>0</v>
      </c>
      <c r="H11">
        <v>0</v>
      </c>
      <c r="I11">
        <v>0</v>
      </c>
      <c r="J11">
        <v>86.2</v>
      </c>
      <c r="K11">
        <v>0</v>
      </c>
      <c r="L11">
        <v>0</v>
      </c>
      <c r="P11" cm="1">
        <f t="array" ref="P11">(SUM(LARGE($G11:$N11,{1,2,3,4,5}))+$O11)/6</f>
        <v>14.366666666666667</v>
      </c>
    </row>
    <row r="12" spans="2:16" x14ac:dyDescent="0.25">
      <c r="B12">
        <f t="shared" si="0"/>
        <v>10</v>
      </c>
      <c r="C12" s="2" t="s">
        <v>104</v>
      </c>
      <c r="D12" t="s">
        <v>105</v>
      </c>
      <c r="E12">
        <v>10284554</v>
      </c>
      <c r="F12" t="s">
        <v>106</v>
      </c>
      <c r="G12">
        <v>84.3</v>
      </c>
      <c r="H12">
        <v>0</v>
      </c>
      <c r="I12">
        <v>0</v>
      </c>
      <c r="J12">
        <v>0</v>
      </c>
      <c r="K12">
        <v>0</v>
      </c>
      <c r="L12">
        <v>0</v>
      </c>
      <c r="P12" cm="1">
        <f t="array" ref="P12">(SUM(LARGE($G12:$N12,{1,2,3,4,5}))+$O12)/6</f>
        <v>14.049999999999999</v>
      </c>
    </row>
    <row r="13" spans="2:16" x14ac:dyDescent="0.25">
      <c r="B13">
        <f t="shared" si="0"/>
        <v>11</v>
      </c>
      <c r="C13" s="2" t="s">
        <v>107</v>
      </c>
      <c r="D13" t="s">
        <v>107</v>
      </c>
      <c r="E13">
        <v>0</v>
      </c>
      <c r="F13" t="s">
        <v>108</v>
      </c>
      <c r="G13">
        <v>0</v>
      </c>
      <c r="H13">
        <v>0</v>
      </c>
      <c r="I13">
        <v>0</v>
      </c>
      <c r="J13">
        <v>0</v>
      </c>
      <c r="K13">
        <v>84.2</v>
      </c>
      <c r="L13">
        <v>0</v>
      </c>
      <c r="P13" cm="1">
        <f t="array" ref="P13">(SUM(LARGE($G13:$N13,{1,2,3,4,5}))+$O13)/6</f>
        <v>14.033333333333333</v>
      </c>
    </row>
    <row r="14" spans="2:16" x14ac:dyDescent="0.25">
      <c r="B14">
        <f t="shared" si="0"/>
        <v>12</v>
      </c>
      <c r="C14" s="2" t="s">
        <v>233</v>
      </c>
      <c r="D14" t="s">
        <v>234</v>
      </c>
      <c r="E14">
        <v>10284186</v>
      </c>
      <c r="F14" t="s">
        <v>108</v>
      </c>
      <c r="G14">
        <v>0</v>
      </c>
      <c r="H14">
        <v>0</v>
      </c>
      <c r="I14">
        <v>0</v>
      </c>
      <c r="J14">
        <v>70.67</v>
      </c>
      <c r="K14">
        <v>0</v>
      </c>
      <c r="L14">
        <v>0</v>
      </c>
      <c r="P14" cm="1">
        <f t="array" ref="P14">(SUM(LARGE($G14:$N14,{1,2,3,4,5}))+$O14)/6</f>
        <v>11.778333333333334</v>
      </c>
    </row>
    <row r="15" spans="2:16" x14ac:dyDescent="0.25">
      <c r="B15">
        <f t="shared" si="0"/>
        <v>13</v>
      </c>
      <c r="C15" s="2" t="s">
        <v>109</v>
      </c>
      <c r="D15" t="s">
        <v>110</v>
      </c>
      <c r="E15">
        <v>10284178</v>
      </c>
      <c r="F15" t="s">
        <v>103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P15" cm="1">
        <f t="array" ref="P15">(SUM(LARGE($G15:$N15,{1,2,3,4,5}))+$O15)/6</f>
        <v>0</v>
      </c>
    </row>
  </sheetData>
  <sortState xmlns:xlrd2="http://schemas.microsoft.com/office/spreadsheetml/2017/richdata2" ref="B3:P15">
    <sortCondition descending="1" ref="P3:P15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F66313-58EC-4305-B699-A71C87C35029}">
  <dimension ref="C1:Q16"/>
  <sheetViews>
    <sheetView workbookViewId="0">
      <selection activeCell="C1" sqref="C1:I16"/>
    </sheetView>
  </sheetViews>
  <sheetFormatPr defaultRowHeight="15" x14ac:dyDescent="0.25"/>
  <cols>
    <col min="1" max="1" width="10.42578125" customWidth="1"/>
    <col min="2" max="2" width="10.28515625" customWidth="1"/>
    <col min="3" max="3" width="8.7109375" style="2"/>
    <col min="4" max="4" width="19.85546875" customWidth="1"/>
    <col min="5" max="5" width="13.140625" customWidth="1"/>
    <col min="6" max="6" width="23.140625" customWidth="1"/>
    <col min="7" max="7" width="19.85546875" customWidth="1"/>
    <col min="8" max="9" width="19.5703125" customWidth="1"/>
    <col min="10" max="10" width="10" customWidth="1"/>
    <col min="11" max="12" width="10.42578125" customWidth="1"/>
    <col min="13" max="14" width="10.5703125" customWidth="1"/>
    <col min="15" max="16" width="10.85546875" customWidth="1"/>
    <col min="17" max="17" width="13.28515625" customWidth="1"/>
  </cols>
  <sheetData>
    <row r="1" spans="3:17" x14ac:dyDescent="0.25">
      <c r="C1" s="2" t="s">
        <v>1</v>
      </c>
      <c r="D1" t="s">
        <v>2</v>
      </c>
      <c r="E1" t="s">
        <v>4</v>
      </c>
      <c r="F1" t="s">
        <v>3</v>
      </c>
      <c r="G1" s="1" t="s">
        <v>114</v>
      </c>
      <c r="H1" s="1" t="s">
        <v>115</v>
      </c>
      <c r="I1" s="1" t="s">
        <v>116</v>
      </c>
      <c r="J1" s="1">
        <v>46151</v>
      </c>
      <c r="K1" s="1">
        <v>46165</v>
      </c>
      <c r="L1" s="1">
        <v>46186</v>
      </c>
      <c r="M1" s="1">
        <v>46214</v>
      </c>
      <c r="N1" s="1">
        <v>46249</v>
      </c>
      <c r="O1" s="1">
        <v>46270</v>
      </c>
      <c r="P1" s="1">
        <v>46271</v>
      </c>
      <c r="Q1" t="s">
        <v>0</v>
      </c>
    </row>
    <row r="2" spans="3:17" x14ac:dyDescent="0.25">
      <c r="C2" s="2" t="s">
        <v>104</v>
      </c>
      <c r="D2" t="s">
        <v>105</v>
      </c>
      <c r="E2">
        <v>10284554</v>
      </c>
      <c r="F2" t="s">
        <v>106</v>
      </c>
      <c r="G2">
        <v>85.45</v>
      </c>
      <c r="H2">
        <v>84.3</v>
      </c>
      <c r="I2">
        <f>G2-H2</f>
        <v>1.1500000000000057</v>
      </c>
    </row>
    <row r="3" spans="3:17" x14ac:dyDescent="0.25">
      <c r="C3" s="2">
        <v>451</v>
      </c>
      <c r="D3" t="s">
        <v>60</v>
      </c>
      <c r="E3">
        <v>10289892</v>
      </c>
      <c r="F3" t="s">
        <v>29</v>
      </c>
      <c r="G3">
        <v>87.7</v>
      </c>
      <c r="H3">
        <v>85.6</v>
      </c>
      <c r="I3">
        <f>G3-H3</f>
        <v>2.1000000000000085</v>
      </c>
    </row>
    <row r="4" spans="3:17" x14ac:dyDescent="0.25">
      <c r="C4" s="2" t="s">
        <v>111</v>
      </c>
      <c r="D4" t="s">
        <v>112</v>
      </c>
      <c r="E4">
        <v>10284694</v>
      </c>
      <c r="F4" t="s">
        <v>113</v>
      </c>
      <c r="G4">
        <v>83.55</v>
      </c>
      <c r="H4">
        <v>77.2</v>
      </c>
      <c r="I4">
        <f>G4-H4</f>
        <v>6.3499999999999943</v>
      </c>
    </row>
    <row r="7" spans="3:17" x14ac:dyDescent="0.25">
      <c r="C7" s="3">
        <v>46186</v>
      </c>
    </row>
    <row r="8" spans="3:17" x14ac:dyDescent="0.25">
      <c r="C8" s="2" t="s">
        <v>239</v>
      </c>
      <c r="D8" t="s">
        <v>240</v>
      </c>
      <c r="E8" t="s">
        <v>241</v>
      </c>
      <c r="F8" t="s">
        <v>242</v>
      </c>
      <c r="G8" t="s">
        <v>243</v>
      </c>
      <c r="H8" t="s">
        <v>244</v>
      </c>
      <c r="I8" t="s">
        <v>244</v>
      </c>
    </row>
    <row r="9" spans="3:17" x14ac:dyDescent="0.25">
      <c r="C9" s="2" t="s">
        <v>237</v>
      </c>
      <c r="D9" t="s">
        <v>228</v>
      </c>
      <c r="E9">
        <v>84</v>
      </c>
      <c r="F9">
        <v>82.1</v>
      </c>
      <c r="G9">
        <v>1.9000000000000057</v>
      </c>
      <c r="H9">
        <v>1.9000000000000057</v>
      </c>
      <c r="I9">
        <v>2</v>
      </c>
    </row>
    <row r="10" spans="3:17" x14ac:dyDescent="0.25">
      <c r="C10" s="2" t="s">
        <v>238</v>
      </c>
      <c r="D10" t="s">
        <v>113</v>
      </c>
      <c r="E10">
        <v>78.5</v>
      </c>
      <c r="F10">
        <v>79.400000000000006</v>
      </c>
      <c r="G10">
        <v>-0.90000000000000568</v>
      </c>
      <c r="H10">
        <v>0.90000000000000568</v>
      </c>
      <c r="I10">
        <v>1</v>
      </c>
      <c r="J10">
        <v>600</v>
      </c>
    </row>
    <row r="12" spans="3:17" x14ac:dyDescent="0.25">
      <c r="C12" s="2" t="s">
        <v>284</v>
      </c>
    </row>
    <row r="13" spans="3:17" x14ac:dyDescent="0.25">
      <c r="C13" s="2" t="s">
        <v>279</v>
      </c>
      <c r="D13" t="s">
        <v>280</v>
      </c>
      <c r="E13" t="s">
        <v>281</v>
      </c>
      <c r="F13" t="s">
        <v>282</v>
      </c>
      <c r="G13" t="s">
        <v>283</v>
      </c>
      <c r="H13" t="s">
        <v>241</v>
      </c>
      <c r="I13" t="s">
        <v>243</v>
      </c>
    </row>
    <row r="14" spans="3:17" x14ac:dyDescent="0.25">
      <c r="C14" s="2">
        <v>451</v>
      </c>
      <c r="D14" t="s">
        <v>60</v>
      </c>
      <c r="E14" t="s">
        <v>29</v>
      </c>
      <c r="F14">
        <v>86.5</v>
      </c>
      <c r="G14">
        <v>0</v>
      </c>
      <c r="H14">
        <v>86.7</v>
      </c>
    </row>
    <row r="15" spans="3:17" x14ac:dyDescent="0.25">
      <c r="C15" s="2" t="s">
        <v>263</v>
      </c>
      <c r="D15" t="s">
        <v>264</v>
      </c>
      <c r="E15" t="s">
        <v>276</v>
      </c>
      <c r="F15">
        <v>85.1</v>
      </c>
      <c r="G15">
        <v>577.5</v>
      </c>
      <c r="H15">
        <v>89.6</v>
      </c>
    </row>
    <row r="16" spans="3:17" x14ac:dyDescent="0.25">
      <c r="C16" s="2" t="s">
        <v>111</v>
      </c>
      <c r="D16" t="s">
        <v>112</v>
      </c>
      <c r="E16" t="s">
        <v>113</v>
      </c>
      <c r="F16">
        <v>65.2</v>
      </c>
      <c r="G16">
        <v>0</v>
      </c>
      <c r="H16">
        <v>78.5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6</vt:i4>
      </vt:variant>
      <vt:variant>
        <vt:lpstr>Named Ranges</vt:lpstr>
      </vt:variant>
      <vt:variant>
        <vt:i4>2</vt:i4>
      </vt:variant>
    </vt:vector>
  </HeadingPairs>
  <TitlesOfParts>
    <vt:vector size="8" baseType="lpstr">
      <vt:lpstr>Yearling </vt:lpstr>
      <vt:lpstr>Juniors</vt:lpstr>
      <vt:lpstr>Belles</vt:lpstr>
      <vt:lpstr>Futurity</vt:lpstr>
      <vt:lpstr>Derby</vt:lpstr>
      <vt:lpstr>Bullseye</vt:lpstr>
      <vt:lpstr>Belles!Print_Area</vt:lpstr>
      <vt:lpstr>Bullseye!Print_Area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Clint Decker</dc:creator>
  <cp:lastModifiedBy>Tenneile Rice</cp:lastModifiedBy>
  <cp:lastPrinted>2026-10-05T17:04:00Z</cp:lastPrinted>
  <dcterms:created xsi:type="dcterms:W3CDTF">2026-04-28T15:28:16Z</dcterms:created>
  <dcterms:modified xsi:type="dcterms:W3CDTF">2026-10-05T17:06:30Z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2015532488</vt:i4>
  </property>
  <property fmtid="{D5CDD505-2E9C-101B-9397-08002B2CF9AE}" pid="3" name="_NewReviewCycle">
    <vt:lpwstr/>
  </property>
  <property fmtid="{D5CDD505-2E9C-101B-9397-08002B2CF9AE}" pid="4" name="_EmailSubject">
    <vt:lpwstr/>
  </property>
  <property fmtid="{D5CDD505-2E9C-101B-9397-08002B2CF9AE}" pid="5" name="_AuthorEmail">
    <vt:lpwstr>Clint.Decker@nv5.com</vt:lpwstr>
  </property>
  <property fmtid="{D5CDD505-2E9C-101B-9397-08002B2CF9AE}" pid="6" name="_AuthorEmailDisplayName">
    <vt:lpwstr>Clint Decker</vt:lpwstr>
  </property>
  <property fmtid="{D5CDD505-2E9C-101B-9397-08002B2CF9AE}" pid="7" name="_ReviewingToolsShownOnce">
    <vt:lpwstr/>
  </property>
</Properties>
</file>