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ed4bc4f230aee689/Desktop/BULLc/2026/standings/"/>
    </mc:Choice>
  </mc:AlternateContent>
  <xr:revisionPtr revIDLastSave="4" documentId="8_{CDC3F53D-2EC6-49F4-AABA-797926374544}" xr6:coauthVersionLast="47" xr6:coauthVersionMax="47" xr10:uidLastSave="{5A7DB58A-D0FB-4133-A548-E65D373B0116}"/>
  <bookViews>
    <workbookView xWindow="-120" yWindow="-120" windowWidth="29040" windowHeight="15720" xr2:uid="{BD50AC8B-BBF6-46AE-B488-AC13B189B365}"/>
  </bookViews>
  <sheets>
    <sheet name="Yearling " sheetId="1" r:id="rId1"/>
    <sheet name="Juniors" sheetId="6" r:id="rId2"/>
    <sheet name="Belles" sheetId="2" r:id="rId3"/>
    <sheet name="Futurity" sheetId="3" r:id="rId4"/>
    <sheet name="Derby" sheetId="4" r:id="rId5"/>
    <sheet name="Bullseye" sheetId="5" r:id="rId6"/>
  </sheets>
  <definedNames>
    <definedName name="_xlnm.Print_Area" localSheetId="2">Belles!$B$2:$P$16</definedName>
    <definedName name="_xlnm.Print_Area" localSheetId="5">Bullseye!$C$1:$I$16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P20" i="3" l="1" a="1"/>
  <c r="P20" i="3" s="1"/>
  <c r="P21" i="3" a="1"/>
  <c r="P21" i="3" s="1"/>
  <c r="P8" i="2" a="1"/>
  <c r="P8" i="2" s="1"/>
  <c r="P9" i="2" a="1"/>
  <c r="P9" i="2" s="1"/>
  <c r="P10" i="2" a="1"/>
  <c r="P10" i="2" s="1"/>
  <c r="P11" i="2" a="1"/>
  <c r="P11" i="2" s="1"/>
  <c r="P31" i="1" a="1"/>
  <c r="P31" i="1" s="1"/>
  <c r="P32" i="1" a="1"/>
  <c r="P32" i="1" s="1"/>
  <c r="P33" i="1" a="1"/>
  <c r="P33" i="1" s="1"/>
  <c r="P34" i="1" a="1"/>
  <c r="P34" i="1" s="1"/>
  <c r="P38" i="1" a="1"/>
  <c r="P38" i="1" s="1"/>
  <c r="P68" i="1" a="1"/>
  <c r="P68" i="1" s="1"/>
  <c r="P35" i="1" a="1"/>
  <c r="P35" i="1" s="1"/>
  <c r="P42" i="1" a="1"/>
  <c r="P42" i="1" s="1"/>
  <c r="P36" i="1" a="1"/>
  <c r="P36" i="1" s="1"/>
  <c r="P52" i="1" a="1"/>
  <c r="P52" i="1" s="1"/>
  <c r="P77" i="1" a="1"/>
  <c r="P77" i="1" s="1"/>
  <c r="P48" i="1" a="1"/>
  <c r="P48" i="1" s="1"/>
  <c r="P39" i="1" a="1"/>
  <c r="P39" i="1" s="1"/>
  <c r="P49" i="1" a="1"/>
  <c r="P49" i="1" s="1"/>
  <c r="P51" i="1" a="1"/>
  <c r="P51" i="1" s="1"/>
  <c r="P75" i="1" a="1"/>
  <c r="P75" i="1" s="1"/>
  <c r="P76" i="1" a="1"/>
  <c r="P76" i="1" s="1"/>
  <c r="P65" i="1" a="1"/>
  <c r="P65" i="1" s="1"/>
  <c r="P13" i="2" a="1"/>
  <c r="P13" i="2" s="1"/>
  <c r="P6" i="4" l="1" a="1"/>
  <c r="P6" i="4" s="1"/>
  <c r="P7" i="4" a="1"/>
  <c r="P7" i="4" s="1"/>
  <c r="P10" i="4" a="1"/>
  <c r="P10" i="4" s="1"/>
  <c r="P12" i="4" a="1"/>
  <c r="P12" i="4" s="1"/>
  <c r="P13" i="4" a="1"/>
  <c r="P13" i="4" s="1"/>
  <c r="P15" i="4" a="1"/>
  <c r="P15" i="4" s="1"/>
  <c r="P9" i="4" a="1"/>
  <c r="P9" i="4" s="1"/>
  <c r="P8" i="4" a="1"/>
  <c r="P8" i="4" s="1"/>
  <c r="B8" i="4" s="1"/>
  <c r="P11" i="4" a="1"/>
  <c r="P11" i="4" s="1"/>
  <c r="P14" i="4" a="1"/>
  <c r="P14" i="4" s="1"/>
  <c r="P3" i="4" a="1"/>
  <c r="P3" i="4" s="1"/>
  <c r="P5" i="4" a="1"/>
  <c r="P5" i="4" s="1"/>
  <c r="P4" i="4" a="1"/>
  <c r="P4" i="4" s="1"/>
  <c r="P3" i="3" a="1"/>
  <c r="P3" i="3" s="1"/>
  <c r="P25" i="3" a="1"/>
  <c r="P25" i="3" s="1"/>
  <c r="P28" i="3" a="1"/>
  <c r="P28" i="3" s="1"/>
  <c r="P13" i="3" a="1"/>
  <c r="P13" i="3" s="1"/>
  <c r="P30" i="3" a="1"/>
  <c r="P30" i="3" s="1"/>
  <c r="P12" i="3" a="1"/>
  <c r="P12" i="3" s="1"/>
  <c r="P33" i="3" a="1"/>
  <c r="P33" i="3" s="1"/>
  <c r="P8" i="3" a="1"/>
  <c r="P8" i="3" s="1"/>
  <c r="P39" i="3" a="1"/>
  <c r="P39" i="3" s="1"/>
  <c r="P9" i="3" a="1"/>
  <c r="P9" i="3" s="1"/>
  <c r="P4" i="3" a="1"/>
  <c r="P4" i="3" s="1"/>
  <c r="P46" i="3" a="1"/>
  <c r="P46" i="3" s="1"/>
  <c r="P10" i="3" a="1"/>
  <c r="P10" i="3" s="1"/>
  <c r="P47" i="3" a="1"/>
  <c r="P47" i="3" s="1"/>
  <c r="P18" i="3" a="1"/>
  <c r="P18" i="3" s="1"/>
  <c r="P29" i="3" a="1"/>
  <c r="P29" i="3" s="1"/>
  <c r="P7" i="3" a="1"/>
  <c r="P7" i="3" s="1"/>
  <c r="P5" i="3" a="1"/>
  <c r="P5" i="3" s="1"/>
  <c r="P37" i="3" a="1"/>
  <c r="P37" i="3" s="1"/>
  <c r="P40" i="3" a="1"/>
  <c r="P40" i="3" s="1"/>
  <c r="P16" i="3" a="1"/>
  <c r="P16" i="3" s="1"/>
  <c r="P11" i="3" a="1"/>
  <c r="P11" i="3" s="1"/>
  <c r="P24" i="3" a="1"/>
  <c r="P24" i="3" s="1"/>
  <c r="P19" i="3" a="1"/>
  <c r="P19" i="3" s="1"/>
  <c r="P31" i="3" a="1"/>
  <c r="P31" i="3" s="1"/>
  <c r="P6" i="3" a="1"/>
  <c r="P6" i="3" s="1"/>
  <c r="P32" i="3" a="1"/>
  <c r="P32" i="3" s="1"/>
  <c r="P34" i="3" a="1"/>
  <c r="P34" i="3" s="1"/>
  <c r="P38" i="3" a="1"/>
  <c r="P38" i="3" s="1"/>
  <c r="P43" i="3" a="1"/>
  <c r="P43" i="3" s="1"/>
  <c r="P45" i="3" a="1"/>
  <c r="P45" i="3" s="1"/>
  <c r="P48" i="3" a="1"/>
  <c r="P48" i="3" s="1"/>
  <c r="P22" i="3" a="1"/>
  <c r="P22" i="3" s="1"/>
  <c r="P26" i="3" a="1"/>
  <c r="P26" i="3" s="1"/>
  <c r="P35" i="3" a="1"/>
  <c r="P35" i="3" s="1"/>
  <c r="P36" i="3" a="1"/>
  <c r="P36" i="3" s="1"/>
  <c r="P41" i="3" a="1"/>
  <c r="P41" i="3" s="1"/>
  <c r="P42" i="3" a="1"/>
  <c r="P42" i="3" s="1"/>
  <c r="P44" i="3" a="1"/>
  <c r="P44" i="3" s="1"/>
  <c r="P49" i="3" a="1"/>
  <c r="P49" i="3" s="1"/>
  <c r="P50" i="3" a="1"/>
  <c r="P50" i="3" s="1"/>
  <c r="P51" i="3" a="1"/>
  <c r="P51" i="3" s="1"/>
  <c r="P17" i="3" a="1"/>
  <c r="P17" i="3" s="1"/>
  <c r="P15" i="3" a="1"/>
  <c r="P15" i="3" s="1"/>
  <c r="P27" i="3" a="1"/>
  <c r="P27" i="3" s="1"/>
  <c r="P14" i="3" a="1"/>
  <c r="P14" i="3" s="1"/>
  <c r="P52" i="3" a="1"/>
  <c r="P52" i="3" s="1"/>
  <c r="P23" i="3" a="1"/>
  <c r="P23" i="3" s="1"/>
  <c r="P5" i="2" a="1"/>
  <c r="P5" i="2" s="1"/>
  <c r="P14" i="2" a="1"/>
  <c r="P14" i="2" s="1"/>
  <c r="P4" i="2" a="1"/>
  <c r="P4" i="2" s="1"/>
  <c r="P3" i="2" a="1"/>
  <c r="P3" i="2" s="1"/>
  <c r="P16" i="2" a="1"/>
  <c r="P16" i="2" s="1"/>
  <c r="P12" i="2" a="1"/>
  <c r="P12" i="2" s="1"/>
  <c r="P7" i="2" a="1"/>
  <c r="P7" i="2" s="1"/>
  <c r="P15" i="2" a="1"/>
  <c r="P15" i="2" s="1"/>
  <c r="P6" i="2" a="1"/>
  <c r="P6" i="2" s="1"/>
  <c r="P4" i="6" a="1"/>
  <c r="P4" i="6" s="1"/>
  <c r="B4" i="6" s="1"/>
  <c r="P3" i="6" a="1"/>
  <c r="P3" i="6" s="1"/>
  <c r="B3" i="6" s="1"/>
  <c r="B8" i="2" l="1"/>
  <c r="B11" i="2"/>
  <c r="B10" i="2"/>
  <c r="B9" i="2"/>
  <c r="B20" i="3"/>
  <c r="B21" i="3"/>
  <c r="B9" i="3"/>
  <c r="B19" i="3"/>
  <c r="B9" i="4"/>
  <c r="B15" i="4"/>
  <c r="B12" i="4"/>
  <c r="B10" i="4"/>
  <c r="B7" i="4"/>
  <c r="B6" i="4"/>
  <c r="B4" i="4"/>
  <c r="B5" i="4"/>
  <c r="B3" i="4"/>
  <c r="B14" i="4"/>
  <c r="B13" i="4"/>
  <c r="B11" i="4"/>
  <c r="B24" i="3"/>
  <c r="B11" i="3"/>
  <c r="B33" i="3"/>
  <c r="B23" i="3"/>
  <c r="B52" i="3"/>
  <c r="B22" i="3"/>
  <c r="B37" i="3"/>
  <c r="B30" i="3"/>
  <c r="B35" i="3"/>
  <c r="B14" i="3"/>
  <c r="B48" i="3"/>
  <c r="B5" i="3"/>
  <c r="B13" i="3"/>
  <c r="B42" i="3"/>
  <c r="B8" i="3"/>
  <c r="B16" i="3"/>
  <c r="B12" i="3"/>
  <c r="B27" i="3"/>
  <c r="B45" i="3"/>
  <c r="B7" i="3"/>
  <c r="B28" i="3"/>
  <c r="B15" i="3"/>
  <c r="B43" i="3"/>
  <c r="B29" i="3"/>
  <c r="B25" i="3"/>
  <c r="B39" i="3"/>
  <c r="B17" i="3"/>
  <c r="B38" i="3"/>
  <c r="B18" i="3"/>
  <c r="B3" i="3"/>
  <c r="B51" i="3"/>
  <c r="B34" i="3"/>
  <c r="B47" i="3"/>
  <c r="B40" i="3"/>
  <c r="B50" i="3"/>
  <c r="B32" i="3"/>
  <c r="B10" i="3"/>
  <c r="B36" i="3"/>
  <c r="B49" i="3"/>
  <c r="B6" i="3"/>
  <c r="B46" i="3"/>
  <c r="B41" i="3"/>
  <c r="B26" i="3"/>
  <c r="B44" i="3"/>
  <c r="B31" i="3"/>
  <c r="B4" i="3"/>
  <c r="B13" i="2"/>
  <c r="B6" i="2"/>
  <c r="B15" i="2"/>
  <c r="B3" i="2"/>
  <c r="B14" i="2"/>
  <c r="B5" i="2"/>
  <c r="B7" i="2"/>
  <c r="B4" i="2"/>
  <c r="B16" i="2"/>
  <c r="B12" i="2"/>
  <c r="P63" i="1" l="1" a="1"/>
  <c r="P63" i="1" s="1"/>
  <c r="P3" i="1" a="1"/>
  <c r="P3" i="1" s="1"/>
  <c r="P37" i="1" a="1"/>
  <c r="P37" i="1" s="1"/>
  <c r="P40" i="1" a="1"/>
  <c r="P40" i="1" s="1"/>
  <c r="P6" i="1" a="1"/>
  <c r="P6" i="1" s="1"/>
  <c r="P80" i="1" a="1"/>
  <c r="P80" i="1" s="1"/>
  <c r="P81" i="1" a="1"/>
  <c r="P81" i="1" s="1"/>
  <c r="P46" i="1" a="1"/>
  <c r="P46" i="1" s="1"/>
  <c r="P5" i="1" a="1"/>
  <c r="P5" i="1" s="1"/>
  <c r="P43" i="1" a="1"/>
  <c r="P43" i="1" s="1"/>
  <c r="P22" i="1" a="1"/>
  <c r="P22" i="1" s="1"/>
  <c r="P10" i="1" a="1"/>
  <c r="P10" i="1" s="1"/>
  <c r="P8" i="1" a="1"/>
  <c r="P8" i="1" s="1"/>
  <c r="P55" i="1" a="1"/>
  <c r="P55" i="1" s="1"/>
  <c r="P54" i="1" a="1"/>
  <c r="P54" i="1" s="1"/>
  <c r="P96" i="1" a="1"/>
  <c r="P96" i="1" s="1"/>
  <c r="P25" i="1" a="1"/>
  <c r="P25" i="1" s="1"/>
  <c r="P16" i="1" a="1"/>
  <c r="P16" i="1" s="1"/>
  <c r="P102" i="1" a="1"/>
  <c r="P102" i="1" s="1"/>
  <c r="P30" i="1" a="1"/>
  <c r="P30" i="1" s="1"/>
  <c r="P103" i="1" a="1"/>
  <c r="P103" i="1" s="1"/>
  <c r="P105" i="1" a="1"/>
  <c r="P105" i="1" s="1"/>
  <c r="P93" i="1" a="1"/>
  <c r="P93" i="1" s="1"/>
  <c r="P26" i="1" a="1"/>
  <c r="P26" i="1" s="1"/>
  <c r="P106" i="1" a="1"/>
  <c r="P106" i="1" s="1"/>
  <c r="P104" i="1" a="1"/>
  <c r="P104" i="1" s="1"/>
  <c r="P61" i="1" a="1"/>
  <c r="P61" i="1" s="1"/>
  <c r="P20" i="1" a="1"/>
  <c r="P20" i="1" s="1"/>
  <c r="P47" i="1" a="1"/>
  <c r="P47" i="1" s="1"/>
  <c r="P53" i="1" a="1"/>
  <c r="P53" i="1" s="1"/>
  <c r="P14" i="1" a="1"/>
  <c r="P14" i="1" s="1"/>
  <c r="P7" i="1" a="1"/>
  <c r="P7" i="1" s="1"/>
  <c r="P101" i="1" a="1"/>
  <c r="P101" i="1" s="1"/>
  <c r="P107" i="1" a="1"/>
  <c r="P107" i="1" s="1"/>
  <c r="P23" i="1" a="1"/>
  <c r="P23" i="1" s="1"/>
  <c r="P62" i="1" a="1"/>
  <c r="P62" i="1" s="1"/>
  <c r="P13" i="1" a="1"/>
  <c r="P13" i="1" s="1"/>
  <c r="P95" i="1" a="1"/>
  <c r="P95" i="1" s="1"/>
  <c r="P11" i="1" a="1"/>
  <c r="P11" i="1" s="1"/>
  <c r="P84" i="1" a="1"/>
  <c r="P84" i="1" s="1"/>
  <c r="P98" i="1" a="1"/>
  <c r="P98" i="1" s="1"/>
  <c r="P17" i="1" a="1"/>
  <c r="P17" i="1" s="1"/>
  <c r="P89" i="1" a="1"/>
  <c r="P89" i="1" s="1"/>
  <c r="P92" i="1" a="1"/>
  <c r="P92" i="1" s="1"/>
  <c r="P19" i="1" a="1"/>
  <c r="P19" i="1" s="1"/>
  <c r="P64" i="1" a="1"/>
  <c r="P64" i="1" s="1"/>
  <c r="P67" i="1" a="1"/>
  <c r="P67" i="1" s="1"/>
  <c r="P69" i="1" a="1"/>
  <c r="P69" i="1" s="1"/>
  <c r="P9" i="1" a="1"/>
  <c r="P9" i="1" s="1"/>
  <c r="P72" i="1" a="1"/>
  <c r="P72" i="1" s="1"/>
  <c r="P74" i="1" a="1"/>
  <c r="P74" i="1" s="1"/>
  <c r="P44" i="1" a="1"/>
  <c r="P44" i="1" s="1"/>
  <c r="P78" i="1" a="1"/>
  <c r="P78" i="1" s="1"/>
  <c r="P83" i="1" a="1"/>
  <c r="P83" i="1" s="1"/>
  <c r="P28" i="1" a="1"/>
  <c r="P28" i="1" s="1"/>
  <c r="P85" i="1" a="1"/>
  <c r="P85" i="1" s="1"/>
  <c r="P88" i="1" a="1"/>
  <c r="P88" i="1" s="1"/>
  <c r="P90" i="1" a="1"/>
  <c r="P90" i="1" s="1"/>
  <c r="P91" i="1" a="1"/>
  <c r="P91" i="1" s="1"/>
  <c r="P94" i="1" a="1"/>
  <c r="P94" i="1" s="1"/>
  <c r="P99" i="1" a="1"/>
  <c r="P99" i="1" s="1"/>
  <c r="P15" i="1" a="1"/>
  <c r="P15" i="1" s="1"/>
  <c r="P100" i="1" a="1"/>
  <c r="P100" i="1" s="1"/>
  <c r="P56" i="1" a="1"/>
  <c r="P56" i="1" s="1"/>
  <c r="P108" i="1" a="1"/>
  <c r="P108" i="1" s="1"/>
  <c r="P109" i="1" a="1"/>
  <c r="P109" i="1" s="1"/>
  <c r="P110" i="1" a="1"/>
  <c r="P110" i="1" s="1"/>
  <c r="P45" i="1" a="1"/>
  <c r="P45" i="1" s="1"/>
  <c r="P18" i="1" a="1"/>
  <c r="P18" i="1" s="1"/>
  <c r="P41" i="1" a="1"/>
  <c r="P41" i="1" s="1"/>
  <c r="P12" i="1" a="1"/>
  <c r="P12" i="1" s="1"/>
  <c r="P24" i="1" a="1"/>
  <c r="P24" i="1" s="1"/>
  <c r="P50" i="1" a="1"/>
  <c r="P50" i="1" s="1"/>
  <c r="P57" i="1" a="1"/>
  <c r="P57" i="1" s="1"/>
  <c r="P97" i="1" a="1"/>
  <c r="P97" i="1" s="1"/>
  <c r="P27" i="1" a="1"/>
  <c r="P27" i="1" s="1"/>
  <c r="P58" i="1" a="1"/>
  <c r="P58" i="1" s="1"/>
  <c r="P29" i="1" a="1"/>
  <c r="P29" i="1" s="1"/>
  <c r="P111" i="1" a="1"/>
  <c r="P111" i="1" s="1"/>
  <c r="P112" i="1" a="1"/>
  <c r="P112" i="1" s="1"/>
  <c r="P59" i="1" a="1"/>
  <c r="P59" i="1" s="1"/>
  <c r="P60" i="1" a="1"/>
  <c r="P60" i="1" s="1"/>
  <c r="P66" i="1" a="1"/>
  <c r="P66" i="1" s="1"/>
  <c r="P70" i="1" a="1"/>
  <c r="P70" i="1" s="1"/>
  <c r="P71" i="1" a="1"/>
  <c r="P71" i="1" s="1"/>
  <c r="P73" i="1" a="1"/>
  <c r="P73" i="1" s="1"/>
  <c r="P79" i="1" a="1"/>
  <c r="P79" i="1" s="1"/>
  <c r="P82" i="1" a="1"/>
  <c r="P82" i="1" s="1"/>
  <c r="P86" i="1" a="1"/>
  <c r="P86" i="1" s="1"/>
  <c r="P87" i="1" a="1"/>
  <c r="P87" i="1" s="1"/>
  <c r="P21" i="1" a="1"/>
  <c r="P21" i="1" s="1"/>
  <c r="P113" i="1" a="1"/>
  <c r="P113" i="1" s="1"/>
  <c r="P114" i="1" a="1"/>
  <c r="P114" i="1" s="1"/>
  <c r="P115" i="1" a="1"/>
  <c r="P115" i="1" s="1"/>
  <c r="P116" i="1" a="1"/>
  <c r="P116" i="1" s="1"/>
  <c r="P4" i="1" a="1"/>
  <c r="P4" i="1" s="1"/>
  <c r="B31" i="1" l="1"/>
  <c r="B32" i="1"/>
  <c r="B33" i="1"/>
  <c r="B34" i="1"/>
  <c r="B38" i="1"/>
  <c r="B68" i="1"/>
  <c r="B35" i="1"/>
  <c r="B42" i="1"/>
  <c r="B36" i="1"/>
  <c r="B52" i="1"/>
  <c r="B77" i="1"/>
  <c r="B48" i="1"/>
  <c r="B39" i="1"/>
  <c r="B49" i="1"/>
  <c r="B51" i="1"/>
  <c r="B76" i="1"/>
  <c r="B65" i="1"/>
  <c r="B75" i="1"/>
  <c r="B8" i="1"/>
  <c r="B3" i="1"/>
  <c r="B10" i="1"/>
  <c r="B61" i="1"/>
  <c r="B44" i="1"/>
  <c r="B113" i="1"/>
  <c r="B29" i="1"/>
  <c r="B108" i="1"/>
  <c r="B74" i="1"/>
  <c r="B13" i="1"/>
  <c r="B26" i="1"/>
  <c r="B22" i="1"/>
  <c r="B43" i="1"/>
  <c r="B85" i="1"/>
  <c r="B112" i="1"/>
  <c r="B111" i="1"/>
  <c r="B56" i="1"/>
  <c r="B87" i="1"/>
  <c r="B27" i="1"/>
  <c r="B100" i="1"/>
  <c r="B9" i="1"/>
  <c r="B23" i="1"/>
  <c r="B105" i="1"/>
  <c r="B5" i="1"/>
  <c r="B116" i="1"/>
  <c r="B110" i="1"/>
  <c r="B95" i="1"/>
  <c r="B93" i="1"/>
  <c r="B86" i="1"/>
  <c r="B97" i="1"/>
  <c r="B15" i="1"/>
  <c r="B69" i="1"/>
  <c r="B107" i="1"/>
  <c r="B103" i="1"/>
  <c r="B46" i="1"/>
  <c r="B41" i="1"/>
  <c r="B115" i="1"/>
  <c r="B114" i="1"/>
  <c r="B62" i="1"/>
  <c r="B82" i="1"/>
  <c r="B99" i="1"/>
  <c r="B67" i="1"/>
  <c r="B101" i="1"/>
  <c r="B30" i="1"/>
  <c r="B81" i="1"/>
  <c r="B83" i="1"/>
  <c r="B11" i="1"/>
  <c r="B58" i="1"/>
  <c r="B79" i="1"/>
  <c r="B57" i="1"/>
  <c r="B94" i="1"/>
  <c r="B64" i="1"/>
  <c r="B7" i="1"/>
  <c r="B102" i="1"/>
  <c r="B80" i="1"/>
  <c r="B59" i="1"/>
  <c r="B109" i="1"/>
  <c r="B21" i="1"/>
  <c r="B73" i="1"/>
  <c r="B50" i="1"/>
  <c r="B91" i="1"/>
  <c r="B19" i="1"/>
  <c r="B14" i="1"/>
  <c r="B16" i="1"/>
  <c r="B6" i="1"/>
  <c r="B84" i="1"/>
  <c r="B78" i="1"/>
  <c r="B106" i="1"/>
  <c r="B71" i="1"/>
  <c r="B24" i="1"/>
  <c r="B90" i="1"/>
  <c r="B92" i="1"/>
  <c r="B53" i="1"/>
  <c r="B25" i="1"/>
  <c r="B40" i="1"/>
  <c r="B45" i="1"/>
  <c r="B104" i="1"/>
  <c r="B72" i="1"/>
  <c r="B70" i="1"/>
  <c r="B12" i="1"/>
  <c r="B88" i="1"/>
  <c r="B89" i="1"/>
  <c r="B96" i="1"/>
  <c r="B37" i="1"/>
  <c r="B54" i="1"/>
  <c r="B66" i="1"/>
  <c r="B17" i="1"/>
  <c r="B47" i="1"/>
  <c r="B4" i="1"/>
  <c r="B60" i="1"/>
  <c r="B18" i="1"/>
  <c r="B28" i="1"/>
  <c r="B98" i="1"/>
  <c r="B20" i="1"/>
  <c r="B55" i="1"/>
  <c r="B63" i="1"/>
  <c r="I4" i="5"/>
  <c r="I2" i="5"/>
  <c r="I3" i="5"/>
</calcChain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<sst xmlns="http://schemas.openxmlformats.org/spreadsheetml/2006/main" count="572" uniqueCount="387">
  <si>
    <t xml:space="preserve">Finals </t>
  </si>
  <si>
    <t>Brand</t>
  </si>
  <si>
    <t>Name</t>
  </si>
  <si>
    <t>Contractor</t>
  </si>
  <si>
    <t>Registration</t>
  </si>
  <si>
    <t>Story Teller</t>
  </si>
  <si>
    <t>Benedict Bucking Bulls</t>
  </si>
  <si>
    <t>N8</t>
  </si>
  <si>
    <t>Voodoo Queen</t>
  </si>
  <si>
    <t>Rowley Bucking Bulls</t>
  </si>
  <si>
    <t>NCBB 071</t>
  </si>
  <si>
    <t>NCBB</t>
  </si>
  <si>
    <t>507N</t>
  </si>
  <si>
    <t>Brian Ridley</t>
  </si>
  <si>
    <t>Ridley</t>
  </si>
  <si>
    <t>Porch Honky</t>
  </si>
  <si>
    <t>Stuart Bucking Bulls</t>
  </si>
  <si>
    <t>GN Humble Pie</t>
  </si>
  <si>
    <t>Bar 9 L Ranch</t>
  </si>
  <si>
    <t>R2</t>
  </si>
  <si>
    <t>Oliver Santos</t>
  </si>
  <si>
    <t>NCBB 058</t>
  </si>
  <si>
    <t>N5</t>
  </si>
  <si>
    <t>Shot Caller</t>
  </si>
  <si>
    <t>Rowley Bucking Bulls / Johnny Bueckert</t>
  </si>
  <si>
    <t>27N</t>
  </si>
  <si>
    <t>Kitty Litter</t>
  </si>
  <si>
    <t>Savage Bucking Bulls</t>
  </si>
  <si>
    <t>Carthel 535</t>
  </si>
  <si>
    <t>Carthel Cattle Co.</t>
  </si>
  <si>
    <t>R1</t>
  </si>
  <si>
    <t>NCBB R1</t>
  </si>
  <si>
    <t>NCBB 074</t>
  </si>
  <si>
    <t>5A</t>
  </si>
  <si>
    <t>BJ 5A</t>
  </si>
  <si>
    <t>G&amp;H Cattle/ BJ Cattle</t>
  </si>
  <si>
    <t>5J</t>
  </si>
  <si>
    <t>BJ 5J</t>
  </si>
  <si>
    <t>Morales/ BJ Cattle</t>
  </si>
  <si>
    <t>Red</t>
  </si>
  <si>
    <t>Brahma Mama Bucking Bulls</t>
  </si>
  <si>
    <t>Carthel 503</t>
  </si>
  <si>
    <t>Carthel 508</t>
  </si>
  <si>
    <t>Carthel 577</t>
  </si>
  <si>
    <t>Burn Her Up</t>
  </si>
  <si>
    <t>Carter Livestock</t>
  </si>
  <si>
    <t>Doofus</t>
  </si>
  <si>
    <t>Molly</t>
  </si>
  <si>
    <t>Sister Squirrel</t>
  </si>
  <si>
    <t>F20</t>
  </si>
  <si>
    <t>Midnight Woman</t>
  </si>
  <si>
    <t>N12</t>
  </si>
  <si>
    <t>Kasel N12</t>
  </si>
  <si>
    <t>Carthel Cattle</t>
  </si>
  <si>
    <t>4H</t>
  </si>
  <si>
    <t>Project</t>
  </si>
  <si>
    <t>Carthel/Morales/G&amp;H Cattle/BJ Cattle</t>
  </si>
  <si>
    <t>Dos</t>
  </si>
  <si>
    <t>Koschel 48</t>
  </si>
  <si>
    <t>Koschel Cattle</t>
  </si>
  <si>
    <t>Johnny Dogs</t>
  </si>
  <si>
    <t>Crime Committer</t>
  </si>
  <si>
    <t>Carthel/G&amp;H Cattle/BJ Cattle</t>
  </si>
  <si>
    <t>BMBB 404 Blue</t>
  </si>
  <si>
    <t>Koschel 416</t>
  </si>
  <si>
    <t>Little Amos</t>
  </si>
  <si>
    <t>Widener Ranch</t>
  </si>
  <si>
    <t>Don't Matter</t>
  </si>
  <si>
    <t>S415</t>
  </si>
  <si>
    <t>S415 Shaved Ice</t>
  </si>
  <si>
    <t>Shippy Rodeo Bulls</t>
  </si>
  <si>
    <t>Widener's Pucker Up</t>
  </si>
  <si>
    <t>72M</t>
  </si>
  <si>
    <t>Page 72M</t>
  </si>
  <si>
    <t>Kephart/McCathern/Shippy</t>
  </si>
  <si>
    <t>MW 436</t>
  </si>
  <si>
    <t>McCathern Rodeo Cattle</t>
  </si>
  <si>
    <t>S410</t>
  </si>
  <si>
    <t>Cowboy's Delight</t>
  </si>
  <si>
    <t>S44</t>
  </si>
  <si>
    <t>S44 ReLoad</t>
  </si>
  <si>
    <t>Wicked Spell</t>
  </si>
  <si>
    <t>Stuart Bucking Bulls/ Kassapakis Ranch</t>
  </si>
  <si>
    <t>S43</t>
  </si>
  <si>
    <t>S43 Next Friday</t>
  </si>
  <si>
    <t>Necromancer</t>
  </si>
  <si>
    <t>P4</t>
  </si>
  <si>
    <t>Northstar</t>
  </si>
  <si>
    <t>Galvan Bucking Bulls</t>
  </si>
  <si>
    <t>GN 74 Casey</t>
  </si>
  <si>
    <t>Told Ya Twice</t>
  </si>
  <si>
    <t>J&amp;D Bucking Bull</t>
  </si>
  <si>
    <t>Chicken Willie</t>
  </si>
  <si>
    <t>Peterson Bucking Bulls/Flying S</t>
  </si>
  <si>
    <t>044M</t>
  </si>
  <si>
    <t>Page 044M</t>
  </si>
  <si>
    <t>McCathern/Shippy</t>
  </si>
  <si>
    <t>S320</t>
  </si>
  <si>
    <t>S320 Snow Goose</t>
  </si>
  <si>
    <t>Painted Chrome</t>
  </si>
  <si>
    <t>S310</t>
  </si>
  <si>
    <t>S310 Cracker</t>
  </si>
  <si>
    <t>Tom Horn</t>
  </si>
  <si>
    <t>Whitney / A Lazy J Rodeo Bull</t>
  </si>
  <si>
    <t>C33</t>
  </si>
  <si>
    <t>Walking Dead</t>
  </si>
  <si>
    <t>Unexpected Bucking Bulls</t>
  </si>
  <si>
    <t>209X</t>
  </si>
  <si>
    <t>Masters Bucking Bulls</t>
  </si>
  <si>
    <t>N6</t>
  </si>
  <si>
    <t>Ninja</t>
  </si>
  <si>
    <t>C311</t>
  </si>
  <si>
    <t>Pintura de guerra</t>
  </si>
  <si>
    <t>Master Bucking Bulls</t>
  </si>
  <si>
    <t>4/18/2026 Target Score</t>
  </si>
  <si>
    <t>4/18/2026 Actual Score</t>
  </si>
  <si>
    <t>4/18/2026 Difference</t>
  </si>
  <si>
    <t>57-H</t>
  </si>
  <si>
    <t>J-B Bucking Bulls</t>
  </si>
  <si>
    <t>Carthel 551</t>
  </si>
  <si>
    <t>Carthel Cattle Co</t>
  </si>
  <si>
    <t>R10</t>
  </si>
  <si>
    <t>Dexter</t>
  </si>
  <si>
    <t>NCBB/Madrid</t>
  </si>
  <si>
    <t>Bozo 545</t>
  </si>
  <si>
    <t>R3</t>
  </si>
  <si>
    <t>NCBB R3</t>
  </si>
  <si>
    <t>No Credit Bucking Bulls LLC</t>
  </si>
  <si>
    <t>R11</t>
  </si>
  <si>
    <t>NCBB R11</t>
  </si>
  <si>
    <t>R12</t>
  </si>
  <si>
    <t>NCBB R12</t>
  </si>
  <si>
    <t>No Credit Bucking Bulls / Burke</t>
  </si>
  <si>
    <t>JB-502</t>
  </si>
  <si>
    <t>R5</t>
  </si>
  <si>
    <t>Violate dem Nuts</t>
  </si>
  <si>
    <t>47N</t>
  </si>
  <si>
    <t>3 Stars Bucking Bulls</t>
  </si>
  <si>
    <t>2012N</t>
  </si>
  <si>
    <t>A4L 2012N</t>
  </si>
  <si>
    <t>Chantilly Lace</t>
  </si>
  <si>
    <t xml:space="preserve">Stuart Bucking Bulls </t>
  </si>
  <si>
    <t>BR 409</t>
  </si>
  <si>
    <t>CIL Cattle Co</t>
  </si>
  <si>
    <t>Blucifer</t>
  </si>
  <si>
    <t>222M</t>
  </si>
  <si>
    <t>JF-222M</t>
  </si>
  <si>
    <t>Frihauf Cattle Co / Lindsay Rohrbeck</t>
  </si>
  <si>
    <t>Devils Dice</t>
  </si>
  <si>
    <t>80M</t>
  </si>
  <si>
    <t>JF-80M</t>
  </si>
  <si>
    <t>Plucheck / Frihauf Cattle Co.</t>
  </si>
  <si>
    <t>853M</t>
  </si>
  <si>
    <t>JF-853M</t>
  </si>
  <si>
    <t>Wayne Plucheck/Frihauf Cattle Co.</t>
  </si>
  <si>
    <t>047M</t>
  </si>
  <si>
    <t>Page 047M</t>
  </si>
  <si>
    <t>CIL 402</t>
  </si>
  <si>
    <t>CIL Cattle</t>
  </si>
  <si>
    <t>79M</t>
  </si>
  <si>
    <t>JF-79M</t>
  </si>
  <si>
    <t>Frihauf Cattle Co.</t>
  </si>
  <si>
    <t>18L</t>
  </si>
  <si>
    <t>4 Cilindros</t>
  </si>
  <si>
    <t>Kerner 5012</t>
  </si>
  <si>
    <t>Kerner Bucking Bulls</t>
  </si>
  <si>
    <t>Kerner 535</t>
  </si>
  <si>
    <t>Pluheck/Frihauf</t>
  </si>
  <si>
    <t>31N</t>
  </si>
  <si>
    <t>22N</t>
  </si>
  <si>
    <t>95N</t>
  </si>
  <si>
    <t>10N</t>
  </si>
  <si>
    <t xml:space="preserve">10N </t>
  </si>
  <si>
    <t>513N</t>
  </si>
  <si>
    <t>H121</t>
  </si>
  <si>
    <t>H29</t>
  </si>
  <si>
    <t>H125</t>
  </si>
  <si>
    <t>H412</t>
  </si>
  <si>
    <t>70N</t>
  </si>
  <si>
    <t>932N</t>
  </si>
  <si>
    <t>N51</t>
  </si>
  <si>
    <t>48N</t>
  </si>
  <si>
    <t>H21</t>
  </si>
  <si>
    <t>86N</t>
  </si>
  <si>
    <t>520N</t>
  </si>
  <si>
    <t>266N</t>
  </si>
  <si>
    <t>H121 Dinero</t>
  </si>
  <si>
    <t>H29 Wind River</t>
  </si>
  <si>
    <t>H125 Mr. T</t>
  </si>
  <si>
    <t>A Little Sober</t>
  </si>
  <si>
    <t>Amelia</t>
  </si>
  <si>
    <t>Witchy Women</t>
  </si>
  <si>
    <t>Psalm 23</t>
  </si>
  <si>
    <t>Yellow Stone</t>
  </si>
  <si>
    <t>JF-48N</t>
  </si>
  <si>
    <t>Daddy Long Legs</t>
  </si>
  <si>
    <t>Burn Down</t>
  </si>
  <si>
    <t>Morning Glory</t>
  </si>
  <si>
    <t>Amish Muffin</t>
  </si>
  <si>
    <t>JF-70N</t>
  </si>
  <si>
    <t>JF-86N</t>
  </si>
  <si>
    <t>Garcia 520N</t>
  </si>
  <si>
    <t>Runyan 523</t>
  </si>
  <si>
    <t>Bet Your Boots</t>
  </si>
  <si>
    <t>Simpson Bucking Bulls</t>
  </si>
  <si>
    <t>Frontiers Flying Diamond Bucking Bulls</t>
  </si>
  <si>
    <t>Daniel Konig</t>
  </si>
  <si>
    <t>Frontiers Flying Diamond Bucking Bulls/Clay Rideout</t>
  </si>
  <si>
    <t>Garcia Cattle</t>
  </si>
  <si>
    <t>61M</t>
  </si>
  <si>
    <t>JF-61M</t>
  </si>
  <si>
    <t>12G3</t>
  </si>
  <si>
    <t>Padros Other Brother</t>
  </si>
  <si>
    <t>Heartbreaker</t>
  </si>
  <si>
    <t>Larkin 401</t>
  </si>
  <si>
    <t>War Chief</t>
  </si>
  <si>
    <t>403 Joseph</t>
  </si>
  <si>
    <t>26M</t>
  </si>
  <si>
    <t>JF-26M</t>
  </si>
  <si>
    <t>22M</t>
  </si>
  <si>
    <t>JF-22M</t>
  </si>
  <si>
    <t>P7</t>
  </si>
  <si>
    <t>Sandman</t>
  </si>
  <si>
    <t>M1</t>
  </si>
  <si>
    <t>78M</t>
  </si>
  <si>
    <t>Keygon &amp; Kayson Frihauf /Frihauf Cattle Co.</t>
  </si>
  <si>
    <t>Frontier Rodeo</t>
  </si>
  <si>
    <t>FrontierRodeo/LarkinCattleCo/MotherBuckerz</t>
  </si>
  <si>
    <t>Rafter R Hauling &amp; Cattle</t>
  </si>
  <si>
    <t>Guy Bucking Bulls</t>
  </si>
  <si>
    <t>89-L</t>
  </si>
  <si>
    <t>The Outcast</t>
  </si>
  <si>
    <t>Pillow Talk</t>
  </si>
  <si>
    <t>N11</t>
  </si>
  <si>
    <t>NCBB N11</t>
  </si>
  <si>
    <t>Peoples cattle co/Frontier Rodeo</t>
  </si>
  <si>
    <t>Kerner Bucking Bulls/Bernard</t>
  </si>
  <si>
    <t>404 Cookies &amp; Wine</t>
  </si>
  <si>
    <t>C311 Pintura De Guerra</t>
  </si>
  <si>
    <t>Animal</t>
  </si>
  <si>
    <t>Owner</t>
  </si>
  <si>
    <t>Target Score</t>
  </si>
  <si>
    <t>Actual Score</t>
  </si>
  <si>
    <t>Difference</t>
  </si>
  <si>
    <t>Placing</t>
  </si>
  <si>
    <t>Trigger Finger</t>
  </si>
  <si>
    <t>206N</t>
  </si>
  <si>
    <t>Three Star Bucking Bulls</t>
  </si>
  <si>
    <t>JF-58N</t>
  </si>
  <si>
    <t>Baker 559-</t>
  </si>
  <si>
    <t>Diablo</t>
  </si>
  <si>
    <t>Tallman Cattle</t>
  </si>
  <si>
    <t>JF-22N</t>
  </si>
  <si>
    <t>Joy</t>
  </si>
  <si>
    <t>JF-56N</t>
  </si>
  <si>
    <t>Oakley</t>
  </si>
  <si>
    <t>58N</t>
  </si>
  <si>
    <t>559-</t>
  </si>
  <si>
    <t>56N</t>
  </si>
  <si>
    <t>87M</t>
  </si>
  <si>
    <t>H&amp;H Hot Rod</t>
  </si>
  <si>
    <t>58-M</t>
  </si>
  <si>
    <t>H&amp;H Tidal Wave</t>
  </si>
  <si>
    <t>65M</t>
  </si>
  <si>
    <t>H-H Joey's Bad Boy</t>
  </si>
  <si>
    <t>M2</t>
  </si>
  <si>
    <t>The Terminator</t>
  </si>
  <si>
    <t>Little Mac</t>
  </si>
  <si>
    <t>4F</t>
  </si>
  <si>
    <t>Made at Night</t>
  </si>
  <si>
    <t>-02M</t>
  </si>
  <si>
    <t>Gear Jammer</t>
  </si>
  <si>
    <t>24-8</t>
  </si>
  <si>
    <t>Red Roach</t>
  </si>
  <si>
    <t>Willbert</t>
  </si>
  <si>
    <t>H&amp;H Bucking Bulls</t>
  </si>
  <si>
    <t>H&amp;H Bucking Bulls &amp; Partner</t>
  </si>
  <si>
    <t>G&amp;H Cattle/BJ Cattle</t>
  </si>
  <si>
    <t>Hanging M Bucking Bulls</t>
  </si>
  <si>
    <t>bno</t>
  </si>
  <si>
    <t>bname</t>
  </si>
  <si>
    <t>owner</t>
  </si>
  <si>
    <t>sc</t>
  </si>
  <si>
    <t>money</t>
  </si>
  <si>
    <t>July event</t>
  </si>
  <si>
    <t>Demon</t>
  </si>
  <si>
    <t>L203</t>
  </si>
  <si>
    <t>Monkey Business</t>
  </si>
  <si>
    <t xml:space="preserve">H&amp;H Bucking Bulls </t>
  </si>
  <si>
    <t>N555</t>
  </si>
  <si>
    <t>SA N555</t>
  </si>
  <si>
    <t>E103</t>
  </si>
  <si>
    <t>N505</t>
  </si>
  <si>
    <t>Southpaw</t>
  </si>
  <si>
    <t>Z8</t>
  </si>
  <si>
    <t>PW Z8</t>
  </si>
  <si>
    <t>X2</t>
  </si>
  <si>
    <t>BS X2</t>
  </si>
  <si>
    <t>X15</t>
  </si>
  <si>
    <t>BS X15</t>
  </si>
  <si>
    <t>X3</t>
  </si>
  <si>
    <t>BS X3</t>
  </si>
  <si>
    <t>RLS Waltz Black Sports Coat</t>
  </si>
  <si>
    <t>RLS Reds Call 911</t>
  </si>
  <si>
    <t>Howie Dewitt</t>
  </si>
  <si>
    <t>NCBB 056</t>
  </si>
  <si>
    <t>Ridin Storms</t>
  </si>
  <si>
    <t>E107</t>
  </si>
  <si>
    <t>X19</t>
  </si>
  <si>
    <t>Highway To Heaven</t>
  </si>
  <si>
    <t>NCBB 064</t>
  </si>
  <si>
    <t>Workman/Truax/Big Schott/6-C</t>
  </si>
  <si>
    <t>KB/Truax/Big Schott/6-C</t>
  </si>
  <si>
    <t>4L Leffew/Truax/Big Schott/6-C</t>
  </si>
  <si>
    <t>'Diggers/Big Schott/Workman/6-C</t>
  </si>
  <si>
    <t>Peterson/Big Schott/Spencer/6-C</t>
  </si>
  <si>
    <t>Big Schott/Spencer/6-C</t>
  </si>
  <si>
    <t>RLS Ranch</t>
  </si>
  <si>
    <t>M-C/DHT Bucking Bulls/6-C</t>
  </si>
  <si>
    <t>KB/Peterson/Big Schott/6-C</t>
  </si>
  <si>
    <t>Big Schott/Truax/Spencer/6-C</t>
  </si>
  <si>
    <t xml:space="preserve">Totals </t>
  </si>
  <si>
    <t>Total</t>
  </si>
  <si>
    <t xml:space="preserve">Yearlings </t>
  </si>
  <si>
    <t>Stone Solo</t>
  </si>
  <si>
    <t>481 Cold War</t>
  </si>
  <si>
    <t>Double Double</t>
  </si>
  <si>
    <t>Alphie</t>
  </si>
  <si>
    <t>JD 76</t>
  </si>
  <si>
    <t>Truax/Workman/Big Schott/6-C</t>
  </si>
  <si>
    <t>Rank</t>
  </si>
  <si>
    <t>Totals</t>
  </si>
  <si>
    <t>P1</t>
  </si>
  <si>
    <t>Cloud Nine</t>
  </si>
  <si>
    <t>Diggers/Slaughter/Workman/Big Schott/Sara Schott/6-C</t>
  </si>
  <si>
    <t xml:space="preserve">Belles </t>
  </si>
  <si>
    <t>Juniors</t>
  </si>
  <si>
    <t>Futurity</t>
  </si>
  <si>
    <t>Derby</t>
  </si>
  <si>
    <t>NCBB/Rafter R</t>
  </si>
  <si>
    <t>NCBB/3D</t>
  </si>
  <si>
    <t>20N</t>
  </si>
  <si>
    <t>Dodge / Moyer N Sons</t>
  </si>
  <si>
    <t>Rocking Anny</t>
  </si>
  <si>
    <t>Dirt Puppies Bucking Bulls / Moyer-N-Sons</t>
  </si>
  <si>
    <t>Perty</t>
  </si>
  <si>
    <t>Moyer N Sons</t>
  </si>
  <si>
    <t>N19</t>
  </si>
  <si>
    <t>Winona</t>
  </si>
  <si>
    <t>Wilson cattle/Moyer-N-Sons</t>
  </si>
  <si>
    <t>S570</t>
  </si>
  <si>
    <t>Red Ryder</t>
  </si>
  <si>
    <t>S524</t>
  </si>
  <si>
    <t>Frito Pie</t>
  </si>
  <si>
    <t>S560</t>
  </si>
  <si>
    <t>Big Valley</t>
  </si>
  <si>
    <t>Bennie</t>
  </si>
  <si>
    <t>Bernhard Cattle/ Moyer-N-Sons</t>
  </si>
  <si>
    <t>S544</t>
  </si>
  <si>
    <t>S52</t>
  </si>
  <si>
    <t>S52 Pretty Lil Poison</t>
  </si>
  <si>
    <t>MRC 597 Shazam</t>
  </si>
  <si>
    <t>S550</t>
  </si>
  <si>
    <t>Lone Ranger</t>
  </si>
  <si>
    <t>The Colonel 52</t>
  </si>
  <si>
    <t>O'Brien Rodeo Cattle</t>
  </si>
  <si>
    <t>Mongo</t>
  </si>
  <si>
    <t>Bernhard Cattle Co/ Moyer-N-Sons</t>
  </si>
  <si>
    <t>S553</t>
  </si>
  <si>
    <t>Lucky Duck</t>
  </si>
  <si>
    <t>S527</t>
  </si>
  <si>
    <t>S527 Gotta Bounce</t>
  </si>
  <si>
    <t>S523</t>
  </si>
  <si>
    <t>S523 Who's Your Daddy</t>
  </si>
  <si>
    <t>S547</t>
  </si>
  <si>
    <t>Disco Ball</t>
  </si>
  <si>
    <t>Midnight Ridin</t>
  </si>
  <si>
    <t>Sudden Impact</t>
  </si>
  <si>
    <t>Marlboro Red</t>
  </si>
  <si>
    <t>70M</t>
  </si>
  <si>
    <t>JF-70M</t>
  </si>
  <si>
    <t>24-3</t>
  </si>
  <si>
    <t>Mr Clean</t>
  </si>
  <si>
    <t>502M</t>
  </si>
  <si>
    <t>JF-502M</t>
  </si>
  <si>
    <t>Bernhard Cattle Co./Moyer-N-Sons</t>
  </si>
  <si>
    <t>Diamond F Cattle/ Moyer-N-Sons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</si>
</sst>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" fontId="0" fillId="0" borderId="0" xfId="0" applyNumberFormat="1"/>
    <xf numFmtId="0" fontId="0" fillId="0" borderId="0" xfId="0" applyAlignment="1">
      <alignment horizontal="left"/>
    </xf>
    <xf numFmtId="16" fontId="0" fillId="0" borderId="0" xfId="0" applyNumberFormat="1" applyAlignment="1">
      <alignment horizontal="left"/>
    </xf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1AAD1-A55E-42EE-9FE1-D3835E9BC399}">
  <dimension ref="B1:P123"/>
  <sheetViews>
    <sheetView tabSelected="1" zoomScale="90" zoomScaleNormal="90" workbookViewId="0">
      <selection activeCell="U18" sqref="U18"/>
    </sheetView>
  </sheetViews>
  <sheetFormatPr defaultRowHeight="15" x14ac:dyDescent="0.25"/>
  <cols>
    <col min="1" max="1" width="10.42578125" customWidth="1"/>
    <col min="2" max="2" width="10.28515625" customWidth="1"/>
    <col min="3" max="3" width="8.7109375" style="2"/>
    <col min="4" max="4" width="22.5703125" style="2" customWidth="1"/>
    <col min="5" max="5" width="13.140625" customWidth="1"/>
    <col min="6" max="6" width="34.5703125" customWidth="1"/>
    <col min="7" max="7" width="10.140625" customWidth="1"/>
    <col min="8" max="8" width="10" customWidth="1"/>
    <col min="9" max="10" width="10.42578125" customWidth="1"/>
    <col min="11" max="12" width="10.5703125" customWidth="1"/>
    <col min="13" max="14" width="10.85546875" customWidth="1"/>
    <col min="15" max="15" width="13.28515625" customWidth="1"/>
    <col min="16" max="16" width="14.7109375" customWidth="1"/>
    <col min="22" max="22" width="18.7109375" customWidth="1"/>
    <col min="24" max="24" width="35.7109375" customWidth="1"/>
  </cols>
  <sheetData>
    <row r="1" spans="2:16" x14ac:dyDescent="0.25">
      <c r="F1" t="s">
        <v>323</v>
      </c>
    </row>
    <row r="2" spans="2:16" x14ac:dyDescent="0.25">
      <c r="B2" t="s">
        <v>330</v>
      </c>
      <c r="C2" s="2" t="s">
        <v>1</v>
      </c>
      <c r="D2" s="2" t="s">
        <v>2</v>
      </c>
      <c r="E2" t="s">
        <v>4</v>
      </c>
      <c r="F2" t="s">
        <v>3</v>
      </c>
      <c r="G2" s="1">
        <v>46130</v>
      </c>
      <c r="H2" s="1">
        <v>46151</v>
      </c>
      <c r="I2" s="1">
        <v>46165</v>
      </c>
      <c r="J2" s="1">
        <v>46186</v>
      </c>
      <c r="K2" s="1">
        <v>46214</v>
      </c>
      <c r="L2" s="1">
        <v>46249</v>
      </c>
      <c r="M2" s="1">
        <v>46270</v>
      </c>
      <c r="N2" s="1">
        <v>46271</v>
      </c>
      <c r="O2" t="s">
        <v>0</v>
      </c>
      <c r="P2" t="s">
        <v>322</v>
      </c>
    </row>
    <row r="3" spans="2:16" x14ac:dyDescent="0.25">
      <c r="B3">
        <f t="shared" ref="B3:B34" si="0">_xlfn.RANK.EQ(P3,P:P)</f>
        <v>1</v>
      </c>
      <c r="C3" s="2">
        <v>71</v>
      </c>
      <c r="D3" s="2" t="s">
        <v>10</v>
      </c>
      <c r="E3">
        <v>10309869</v>
      </c>
      <c r="F3" t="s">
        <v>339</v>
      </c>
      <c r="G3">
        <v>87.9</v>
      </c>
      <c r="H3">
        <v>89.3</v>
      </c>
      <c r="I3">
        <v>89.47</v>
      </c>
      <c r="J3">
        <v>68.599999999999994</v>
      </c>
      <c r="K3">
        <v>77.400000000000006</v>
      </c>
      <c r="L3">
        <v>0</v>
      </c>
      <c r="M3">
        <v>89.1</v>
      </c>
      <c r="N3">
        <v>89.4</v>
      </c>
      <c r="P3" s="4" cm="1">
        <f t="array" ref="P3">(SUM(LARGE($G3:$N3,{1,2,3,4,5}))+$O3)/6</f>
        <v>74.194999999999993</v>
      </c>
    </row>
    <row r="4" spans="2:16" x14ac:dyDescent="0.25">
      <c r="B4">
        <f t="shared" si="0"/>
        <v>2</v>
      </c>
      <c r="C4" s="2">
        <v>596</v>
      </c>
      <c r="D4" s="2" t="s">
        <v>5</v>
      </c>
      <c r="E4">
        <v>10306777</v>
      </c>
      <c r="F4" t="s">
        <v>6</v>
      </c>
      <c r="G4">
        <v>89.8</v>
      </c>
      <c r="H4">
        <v>87.8</v>
      </c>
      <c r="I4">
        <v>0</v>
      </c>
      <c r="J4">
        <v>0</v>
      </c>
      <c r="K4">
        <v>0</v>
      </c>
      <c r="L4">
        <v>85.6</v>
      </c>
      <c r="M4">
        <v>86.8</v>
      </c>
      <c r="N4">
        <v>86.4</v>
      </c>
      <c r="P4" s="4" cm="1">
        <f t="array" ref="P4">(SUM(LARGE($G4:$N4,{1,2,3,4,5}))+$O4)/6</f>
        <v>72.733333333333334</v>
      </c>
    </row>
    <row r="5" spans="2:16" x14ac:dyDescent="0.25">
      <c r="B5">
        <f t="shared" si="0"/>
        <v>3</v>
      </c>
      <c r="C5" s="2">
        <v>58</v>
      </c>
      <c r="D5" s="2" t="s">
        <v>21</v>
      </c>
      <c r="E5">
        <v>10309858</v>
      </c>
      <c r="F5" t="s">
        <v>339</v>
      </c>
      <c r="G5">
        <v>83.3</v>
      </c>
      <c r="H5">
        <v>86.4</v>
      </c>
      <c r="I5">
        <v>89.07</v>
      </c>
      <c r="J5">
        <v>84</v>
      </c>
      <c r="K5">
        <v>86.2</v>
      </c>
      <c r="L5">
        <v>88.5</v>
      </c>
      <c r="M5">
        <v>86.1</v>
      </c>
      <c r="N5">
        <v>0</v>
      </c>
      <c r="P5" s="4" cm="1">
        <f t="array" ref="P5">(SUM(LARGE($G5:$N5,{1,2,3,4,5}))+$O5)/6</f>
        <v>72.711666666666659</v>
      </c>
    </row>
    <row r="6" spans="2:16" x14ac:dyDescent="0.25">
      <c r="B6">
        <f t="shared" si="0"/>
        <v>4</v>
      </c>
      <c r="C6" s="2">
        <v>557</v>
      </c>
      <c r="D6" s="2" t="s">
        <v>15</v>
      </c>
      <c r="E6">
        <v>10300845</v>
      </c>
      <c r="F6" t="s">
        <v>16</v>
      </c>
      <c r="G6">
        <v>87.2</v>
      </c>
      <c r="H6">
        <v>73.8</v>
      </c>
      <c r="I6">
        <v>0</v>
      </c>
      <c r="J6">
        <v>84.7</v>
      </c>
      <c r="K6">
        <v>89</v>
      </c>
      <c r="L6">
        <v>85.4</v>
      </c>
      <c r="M6">
        <v>87.9</v>
      </c>
      <c r="N6">
        <v>86.7</v>
      </c>
      <c r="P6" s="4" cm="1">
        <f t="array" ref="P6">(SUM(LARGE($G6:$N6,{1,2,3,4,5}))+$O6)/6</f>
        <v>72.7</v>
      </c>
    </row>
    <row r="7" spans="2:16" x14ac:dyDescent="0.25">
      <c r="B7">
        <f t="shared" si="0"/>
        <v>5</v>
      </c>
      <c r="C7" s="2" t="s">
        <v>130</v>
      </c>
      <c r="D7" s="2" t="s">
        <v>131</v>
      </c>
      <c r="E7">
        <v>10309848</v>
      </c>
      <c r="F7" t="s">
        <v>132</v>
      </c>
      <c r="G7">
        <v>0</v>
      </c>
      <c r="H7">
        <v>79.8</v>
      </c>
      <c r="I7">
        <v>0</v>
      </c>
      <c r="J7">
        <v>84.9</v>
      </c>
      <c r="K7">
        <v>78.3</v>
      </c>
      <c r="L7">
        <v>88.8</v>
      </c>
      <c r="M7">
        <v>87.5</v>
      </c>
      <c r="N7">
        <v>85.7</v>
      </c>
      <c r="P7" s="4" cm="1">
        <f t="array" ref="P7">(SUM(LARGE($G7:$N7,{1,2,3,4,5}))+$O7)/6</f>
        <v>71.11666666666666</v>
      </c>
    </row>
    <row r="8" spans="2:16" x14ac:dyDescent="0.25">
      <c r="B8">
        <f t="shared" si="0"/>
        <v>6</v>
      </c>
      <c r="C8" s="2" t="s">
        <v>30</v>
      </c>
      <c r="D8" s="2" t="s">
        <v>31</v>
      </c>
      <c r="E8">
        <v>10309839</v>
      </c>
      <c r="F8" t="s">
        <v>340</v>
      </c>
      <c r="G8">
        <v>77.5</v>
      </c>
      <c r="H8">
        <v>0</v>
      </c>
      <c r="I8" s="4">
        <v>83.332999999999998</v>
      </c>
      <c r="J8">
        <v>86.2</v>
      </c>
      <c r="K8">
        <v>73.099999999999994</v>
      </c>
      <c r="L8">
        <v>0</v>
      </c>
      <c r="M8">
        <v>84.4</v>
      </c>
      <c r="N8">
        <v>88.1</v>
      </c>
      <c r="P8" s="4" cm="1">
        <f t="array" ref="P8">(SUM(LARGE($G8:$N8,{1,2,3,4,5}))+$O8)/6</f>
        <v>69.922166666666669</v>
      </c>
    </row>
    <row r="9" spans="2:16" x14ac:dyDescent="0.25">
      <c r="B9">
        <f t="shared" si="0"/>
        <v>7</v>
      </c>
      <c r="C9" s="2">
        <v>55</v>
      </c>
      <c r="D9" s="2" t="s">
        <v>189</v>
      </c>
      <c r="E9">
        <v>10302255</v>
      </c>
      <c r="F9" t="s">
        <v>204</v>
      </c>
      <c r="H9">
        <v>0</v>
      </c>
      <c r="I9">
        <v>0</v>
      </c>
      <c r="J9">
        <v>87.6</v>
      </c>
      <c r="K9">
        <v>86.5</v>
      </c>
      <c r="L9">
        <v>87.9</v>
      </c>
      <c r="M9">
        <v>80.67</v>
      </c>
      <c r="N9">
        <v>69.2</v>
      </c>
      <c r="P9" s="4" cm="1">
        <f t="array" ref="P9">(SUM(LARGE($G9:$N9,{1,2,3,4,5}))+$O9)/6</f>
        <v>68.644999999999996</v>
      </c>
    </row>
    <row r="10" spans="2:16" x14ac:dyDescent="0.25">
      <c r="B10">
        <f t="shared" si="0"/>
        <v>8</v>
      </c>
      <c r="C10" s="2">
        <v>535</v>
      </c>
      <c r="D10" s="2" t="s">
        <v>28</v>
      </c>
      <c r="E10">
        <v>10301299</v>
      </c>
      <c r="F10" t="s">
        <v>29</v>
      </c>
      <c r="G10">
        <v>77.599999999999994</v>
      </c>
      <c r="H10">
        <v>76.67</v>
      </c>
      <c r="I10">
        <v>0</v>
      </c>
      <c r="J10">
        <v>0</v>
      </c>
      <c r="K10">
        <v>0</v>
      </c>
      <c r="L10">
        <v>83</v>
      </c>
      <c r="M10">
        <v>88.8</v>
      </c>
      <c r="N10">
        <v>83.9</v>
      </c>
      <c r="P10" s="4" cm="1">
        <f t="array" ref="P10">(SUM(LARGE($G10:$N10,{1,2,3,4,5}))+$O10)/6</f>
        <v>68.328333333333333</v>
      </c>
    </row>
    <row r="11" spans="2:16" x14ac:dyDescent="0.25">
      <c r="B11">
        <f t="shared" si="0"/>
        <v>9</v>
      </c>
      <c r="C11" s="2">
        <v>5012</v>
      </c>
      <c r="D11" s="2" t="s">
        <v>164</v>
      </c>
      <c r="F11" t="s">
        <v>165</v>
      </c>
      <c r="G11">
        <v>0</v>
      </c>
      <c r="H11">
        <v>0</v>
      </c>
      <c r="I11" s="4">
        <v>89.066999999999993</v>
      </c>
      <c r="J11">
        <v>87.2</v>
      </c>
      <c r="K11">
        <v>0</v>
      </c>
      <c r="L11">
        <v>0</v>
      </c>
      <c r="M11">
        <v>81.599999999999994</v>
      </c>
      <c r="N11">
        <v>79.599999999999994</v>
      </c>
      <c r="P11" s="4" cm="1">
        <f t="array" ref="P11">(SUM(LARGE($G11:$N11,{1,2,3,4,5}))+$O11)/6</f>
        <v>56.244499999999995</v>
      </c>
    </row>
    <row r="12" spans="2:16" x14ac:dyDescent="0.25">
      <c r="B12">
        <f t="shared" si="0"/>
        <v>10</v>
      </c>
      <c r="C12" s="2" t="s">
        <v>246</v>
      </c>
      <c r="D12" s="2" t="s">
        <v>246</v>
      </c>
      <c r="F12" t="s">
        <v>247</v>
      </c>
      <c r="G12">
        <v>0</v>
      </c>
      <c r="H12">
        <v>0</v>
      </c>
      <c r="I12">
        <v>0</v>
      </c>
      <c r="J12">
        <v>0</v>
      </c>
      <c r="K12">
        <v>85.73</v>
      </c>
      <c r="L12">
        <v>84.2</v>
      </c>
      <c r="M12">
        <v>86.2</v>
      </c>
      <c r="N12">
        <v>73.73</v>
      </c>
      <c r="P12" s="4" cm="1">
        <f t="array" ref="P12">(SUM(LARGE($G12:$N12,{1,2,3,4,5}))+$O12)/6</f>
        <v>54.976666666666667</v>
      </c>
    </row>
    <row r="13" spans="2:16" x14ac:dyDescent="0.25">
      <c r="B13">
        <f t="shared" si="0"/>
        <v>11</v>
      </c>
      <c r="C13" s="2" t="s">
        <v>138</v>
      </c>
      <c r="D13" s="2" t="s">
        <v>139</v>
      </c>
      <c r="E13">
        <v>10309005</v>
      </c>
      <c r="F13" t="s">
        <v>137</v>
      </c>
      <c r="G13">
        <v>0</v>
      </c>
      <c r="H13">
        <v>0</v>
      </c>
      <c r="I13">
        <v>0</v>
      </c>
      <c r="J13">
        <v>72.5</v>
      </c>
      <c r="K13">
        <v>90.2</v>
      </c>
      <c r="L13">
        <v>77.73</v>
      </c>
      <c r="M13">
        <v>84.5</v>
      </c>
      <c r="N13">
        <v>0</v>
      </c>
      <c r="P13" s="4" cm="1">
        <f t="array" ref="P13">(SUM(LARGE($G13:$N13,{1,2,3,4,5}))+$O13)/6</f>
        <v>54.155000000000001</v>
      </c>
    </row>
    <row r="14" spans="2:16" x14ac:dyDescent="0.25">
      <c r="B14">
        <f t="shared" si="0"/>
        <v>12</v>
      </c>
      <c r="C14" s="2" t="s">
        <v>128</v>
      </c>
      <c r="D14" s="2" t="s">
        <v>129</v>
      </c>
      <c r="E14">
        <v>10309847</v>
      </c>
      <c r="F14" t="s">
        <v>208</v>
      </c>
      <c r="G14">
        <v>0</v>
      </c>
      <c r="H14">
        <v>80.8</v>
      </c>
      <c r="I14" s="4">
        <v>80.933000000000007</v>
      </c>
      <c r="J14">
        <v>72.400000000000006</v>
      </c>
      <c r="K14">
        <v>0</v>
      </c>
      <c r="L14">
        <v>86.2</v>
      </c>
      <c r="M14">
        <v>0</v>
      </c>
      <c r="N14">
        <v>0</v>
      </c>
      <c r="P14" s="4" cm="1">
        <f t="array" ref="P14">(SUM(LARGE($G14:$N14,{1,2,3,4,5}))+$O14)/6</f>
        <v>53.388833333333331</v>
      </c>
    </row>
    <row r="15" spans="2:16" x14ac:dyDescent="0.25">
      <c r="B15">
        <f t="shared" si="0"/>
        <v>13</v>
      </c>
      <c r="C15" s="2" t="s">
        <v>183</v>
      </c>
      <c r="D15" s="2" t="s">
        <v>200</v>
      </c>
      <c r="E15">
        <v>10309145</v>
      </c>
      <c r="F15" t="s">
        <v>151</v>
      </c>
      <c r="G15">
        <v>0</v>
      </c>
      <c r="H15">
        <v>0</v>
      </c>
      <c r="I15">
        <v>0</v>
      </c>
      <c r="J15">
        <v>70.67</v>
      </c>
      <c r="K15">
        <v>74.2</v>
      </c>
      <c r="L15">
        <v>0</v>
      </c>
      <c r="M15">
        <v>85.1</v>
      </c>
      <c r="N15">
        <v>86.7</v>
      </c>
      <c r="P15" s="4" cm="1">
        <f t="array" ref="P15">(SUM(LARGE($G15:$N15,{1,2,3,4,5}))+$O15)/6</f>
        <v>52.778333333333336</v>
      </c>
    </row>
    <row r="16" spans="2:16" x14ac:dyDescent="0.25">
      <c r="B16">
        <f t="shared" si="0"/>
        <v>14</v>
      </c>
      <c r="C16" s="2">
        <v>503</v>
      </c>
      <c r="D16" s="2" t="s">
        <v>41</v>
      </c>
      <c r="E16">
        <v>10301301</v>
      </c>
      <c r="F16" t="s">
        <v>29</v>
      </c>
      <c r="G16">
        <v>69</v>
      </c>
      <c r="H16">
        <v>0</v>
      </c>
      <c r="I16">
        <v>0</v>
      </c>
      <c r="J16">
        <v>0</v>
      </c>
      <c r="K16">
        <v>0</v>
      </c>
      <c r="L16">
        <v>77.2</v>
      </c>
      <c r="M16">
        <v>82.5</v>
      </c>
      <c r="N16">
        <v>83.5</v>
      </c>
      <c r="P16" s="4" cm="1">
        <f t="array" ref="P16">(SUM(LARGE($G16:$N16,{1,2,3,4,5}))+$O16)/6</f>
        <v>52.033333333333331</v>
      </c>
    </row>
    <row r="17" spans="2:16" x14ac:dyDescent="0.25">
      <c r="B17">
        <f t="shared" si="0"/>
        <v>15</v>
      </c>
      <c r="C17" s="2" t="s">
        <v>169</v>
      </c>
      <c r="D17" s="2" t="s">
        <v>169</v>
      </c>
      <c r="F17" s="2" t="s">
        <v>167</v>
      </c>
      <c r="G17">
        <v>0</v>
      </c>
      <c r="I17">
        <v>69.2</v>
      </c>
      <c r="J17">
        <v>84.93</v>
      </c>
      <c r="K17">
        <v>0</v>
      </c>
      <c r="L17">
        <v>0</v>
      </c>
      <c r="M17">
        <v>71.73</v>
      </c>
      <c r="N17">
        <v>80.099999999999994</v>
      </c>
      <c r="P17" s="4" cm="1">
        <f t="array" ref="P17">(SUM(LARGE($G17:$N17,{1,2,3,4,5}))+$O17)/6</f>
        <v>50.993333333333332</v>
      </c>
    </row>
    <row r="18" spans="2:16" x14ac:dyDescent="0.25">
      <c r="B18">
        <f t="shared" si="0"/>
        <v>16</v>
      </c>
      <c r="C18" s="2">
        <v>54</v>
      </c>
      <c r="D18" s="2" t="s">
        <v>193</v>
      </c>
      <c r="F18" t="s">
        <v>204</v>
      </c>
      <c r="G18">
        <v>0</v>
      </c>
      <c r="H18">
        <v>0</v>
      </c>
      <c r="I18">
        <v>0</v>
      </c>
      <c r="J18">
        <v>0</v>
      </c>
      <c r="K18">
        <v>87</v>
      </c>
      <c r="L18">
        <v>87.1</v>
      </c>
      <c r="N18">
        <v>89.9</v>
      </c>
      <c r="P18" s="4" cm="1">
        <f t="array" ref="P18">(SUM(LARGE($G18:$N18,{1,2,3,4,5}))+$O18)/6</f>
        <v>44</v>
      </c>
    </row>
    <row r="19" spans="2:16" x14ac:dyDescent="0.25">
      <c r="B19">
        <f t="shared" si="0"/>
        <v>17</v>
      </c>
      <c r="C19" s="2" t="s">
        <v>173</v>
      </c>
      <c r="D19" s="2" t="s">
        <v>173</v>
      </c>
      <c r="E19">
        <v>10299364</v>
      </c>
      <c r="F19" t="s">
        <v>204</v>
      </c>
      <c r="G19">
        <v>0</v>
      </c>
      <c r="H19">
        <v>0</v>
      </c>
      <c r="I19">
        <v>0</v>
      </c>
      <c r="J19">
        <v>90</v>
      </c>
      <c r="K19">
        <v>85.8</v>
      </c>
      <c r="L19">
        <v>0</v>
      </c>
      <c r="M19">
        <v>0</v>
      </c>
      <c r="N19">
        <v>84.27</v>
      </c>
      <c r="P19" s="4" cm="1">
        <f t="array" ref="P19">(SUM(LARGE($G19:$N19,{1,2,3,4,5}))+$O19)/6</f>
        <v>43.344999999999999</v>
      </c>
    </row>
    <row r="20" spans="2:16" x14ac:dyDescent="0.25">
      <c r="B20">
        <f t="shared" si="0"/>
        <v>18</v>
      </c>
      <c r="C20" s="2">
        <v>551</v>
      </c>
      <c r="D20" s="2" t="s">
        <v>119</v>
      </c>
      <c r="E20">
        <v>10301307</v>
      </c>
      <c r="F20" t="s">
        <v>120</v>
      </c>
      <c r="G20">
        <v>0</v>
      </c>
      <c r="H20">
        <v>88.13</v>
      </c>
      <c r="I20">
        <v>0</v>
      </c>
      <c r="J20">
        <v>0</v>
      </c>
      <c r="K20">
        <v>0</v>
      </c>
      <c r="L20">
        <v>0</v>
      </c>
      <c r="M20">
        <v>88.4</v>
      </c>
      <c r="N20">
        <v>82.8</v>
      </c>
      <c r="P20" s="4" cm="1">
        <f t="array" ref="P20">(SUM(LARGE($G20:$N20,{1,2,3,4,5}))+$O20)/6</f>
        <v>43.221666666666664</v>
      </c>
    </row>
    <row r="21" spans="2:16" x14ac:dyDescent="0.25">
      <c r="B21">
        <f t="shared" si="0"/>
        <v>19</v>
      </c>
      <c r="C21" s="2">
        <v>56</v>
      </c>
      <c r="D21" s="2" t="s">
        <v>305</v>
      </c>
      <c r="F21" t="s">
        <v>127</v>
      </c>
      <c r="G21">
        <v>0</v>
      </c>
      <c r="H21">
        <v>0</v>
      </c>
      <c r="I21">
        <v>0</v>
      </c>
      <c r="J21">
        <v>0</v>
      </c>
      <c r="K21">
        <v>0</v>
      </c>
      <c r="L21">
        <v>81.87</v>
      </c>
      <c r="M21">
        <v>89.8</v>
      </c>
      <c r="N21">
        <v>86.6</v>
      </c>
      <c r="P21" s="4" cm="1">
        <f t="array" ref="P21">(SUM(LARGE($G21:$N21,{1,2,3,4,5}))+$O21)/6</f>
        <v>43.044999999999995</v>
      </c>
    </row>
    <row r="22" spans="2:16" x14ac:dyDescent="0.25">
      <c r="B22">
        <f t="shared" si="0"/>
        <v>20</v>
      </c>
      <c r="C22" s="2" t="s">
        <v>25</v>
      </c>
      <c r="D22" s="2" t="s">
        <v>26</v>
      </c>
      <c r="E22">
        <v>10310714</v>
      </c>
      <c r="F22" t="s">
        <v>27</v>
      </c>
      <c r="G22">
        <v>80</v>
      </c>
      <c r="H22">
        <v>0</v>
      </c>
      <c r="I22">
        <v>0</v>
      </c>
      <c r="J22">
        <v>88.8</v>
      </c>
      <c r="K22">
        <v>86.13</v>
      </c>
      <c r="L22">
        <v>0</v>
      </c>
      <c r="P22" s="4" cm="1">
        <f t="array" ref="P22">(SUM(LARGE($G22:$N22,{1,2,3,4,5}))+$O22)/6</f>
        <v>42.488333333333337</v>
      </c>
    </row>
    <row r="23" spans="2:16" x14ac:dyDescent="0.25">
      <c r="B23">
        <f t="shared" si="0"/>
        <v>21</v>
      </c>
      <c r="C23" s="2" t="s">
        <v>134</v>
      </c>
      <c r="D23" s="2" t="s">
        <v>135</v>
      </c>
      <c r="E23">
        <v>10307745</v>
      </c>
      <c r="F23" t="s">
        <v>11</v>
      </c>
      <c r="H23">
        <v>0</v>
      </c>
      <c r="I23">
        <v>0</v>
      </c>
      <c r="J23">
        <v>88.13</v>
      </c>
      <c r="K23">
        <v>80.400000000000006</v>
      </c>
      <c r="L23">
        <v>0</v>
      </c>
      <c r="M23">
        <v>85.5</v>
      </c>
      <c r="N23">
        <v>0</v>
      </c>
      <c r="P23" s="4" cm="1">
        <f t="array" ref="P23">(SUM(LARGE($G23:$N23,{1,2,3,4,5}))+$O23)/6</f>
        <v>42.338333333333331</v>
      </c>
    </row>
    <row r="24" spans="2:16" x14ac:dyDescent="0.25">
      <c r="B24">
        <f t="shared" si="0"/>
        <v>22</v>
      </c>
      <c r="C24" s="2" t="s">
        <v>256</v>
      </c>
      <c r="D24" s="2" t="s">
        <v>248</v>
      </c>
      <c r="F24" t="s">
        <v>154</v>
      </c>
      <c r="G24">
        <v>0</v>
      </c>
      <c r="H24">
        <v>0</v>
      </c>
      <c r="I24">
        <v>0</v>
      </c>
      <c r="J24">
        <v>0</v>
      </c>
      <c r="K24">
        <v>82.4</v>
      </c>
      <c r="M24">
        <v>81.3</v>
      </c>
      <c r="N24">
        <v>87.6</v>
      </c>
      <c r="P24" s="4" cm="1">
        <f t="array" ref="P24">(SUM(LARGE($G24:$N24,{1,2,3,4,5}))+$O24)/6</f>
        <v>41.883333333333333</v>
      </c>
    </row>
    <row r="25" spans="2:16" x14ac:dyDescent="0.25">
      <c r="B25">
        <f t="shared" si="0"/>
        <v>23</v>
      </c>
      <c r="C25" s="2">
        <v>504</v>
      </c>
      <c r="D25" s="2" t="s">
        <v>39</v>
      </c>
      <c r="E25">
        <v>10301543</v>
      </c>
      <c r="F25" t="s">
        <v>40</v>
      </c>
      <c r="G25">
        <v>74.67</v>
      </c>
      <c r="H25">
        <v>86.13</v>
      </c>
      <c r="I25">
        <v>0</v>
      </c>
      <c r="J25">
        <v>82.6</v>
      </c>
      <c r="K25">
        <v>0</v>
      </c>
      <c r="L25">
        <v>0</v>
      </c>
      <c r="P25" s="4" cm="1">
        <f t="array" ref="P25">(SUM(LARGE($G25:$N25,{1,2,3,4,5}))+$O25)/6</f>
        <v>40.566666666666663</v>
      </c>
    </row>
    <row r="26" spans="2:16" x14ac:dyDescent="0.25">
      <c r="B26">
        <f t="shared" si="0"/>
        <v>24</v>
      </c>
      <c r="C26" s="2">
        <v>569</v>
      </c>
      <c r="D26" s="2" t="s">
        <v>48</v>
      </c>
      <c r="E26">
        <v>10306778</v>
      </c>
      <c r="F26" t="s">
        <v>6</v>
      </c>
      <c r="G26">
        <v>0</v>
      </c>
      <c r="H26">
        <v>87.1</v>
      </c>
      <c r="I26">
        <v>0</v>
      </c>
      <c r="J26">
        <v>0</v>
      </c>
      <c r="K26">
        <v>75.47</v>
      </c>
      <c r="L26">
        <v>80</v>
      </c>
      <c r="P26" s="4" cm="1">
        <f t="array" ref="P26">(SUM(LARGE($G26:$N26,{1,2,3,4,5}))+$O26)/6</f>
        <v>40.428333333333335</v>
      </c>
    </row>
    <row r="27" spans="2:16" x14ac:dyDescent="0.25">
      <c r="B27">
        <f t="shared" si="0"/>
        <v>25</v>
      </c>
      <c r="C27" s="2">
        <v>503</v>
      </c>
      <c r="D27" s="2" t="s">
        <v>41</v>
      </c>
      <c r="F27" t="s">
        <v>29</v>
      </c>
      <c r="G27">
        <v>0</v>
      </c>
      <c r="H27">
        <v>0</v>
      </c>
      <c r="I27">
        <v>0</v>
      </c>
      <c r="J27">
        <v>0</v>
      </c>
      <c r="K27">
        <v>72.930000000000007</v>
      </c>
      <c r="M27">
        <v>84</v>
      </c>
      <c r="N27">
        <v>83.5</v>
      </c>
      <c r="P27" s="4" cm="1">
        <f t="array" ref="P27">(SUM(LARGE($G27:$N27,{1,2,3,4,5}))+$O27)/6</f>
        <v>40.071666666666665</v>
      </c>
    </row>
    <row r="28" spans="2:16" x14ac:dyDescent="0.25">
      <c r="B28">
        <f t="shared" si="0"/>
        <v>26</v>
      </c>
      <c r="C28" s="2" t="s">
        <v>180</v>
      </c>
      <c r="D28" s="2" t="s">
        <v>180</v>
      </c>
      <c r="E28">
        <v>10310921</v>
      </c>
      <c r="F28" t="s">
        <v>206</v>
      </c>
      <c r="G28">
        <v>0</v>
      </c>
      <c r="H28">
        <v>0</v>
      </c>
      <c r="I28">
        <v>0</v>
      </c>
      <c r="J28">
        <v>83.6</v>
      </c>
      <c r="K28">
        <v>75.8</v>
      </c>
      <c r="L28">
        <v>0</v>
      </c>
      <c r="M28">
        <v>0</v>
      </c>
      <c r="N28">
        <v>64.400000000000006</v>
      </c>
      <c r="P28" s="4" cm="1">
        <f t="array" ref="P28">(SUM(LARGE($G28:$N28,{1,2,3,4,5}))+$O28)/6</f>
        <v>37.299999999999997</v>
      </c>
    </row>
    <row r="29" spans="2:16" x14ac:dyDescent="0.25">
      <c r="B29">
        <f t="shared" si="0"/>
        <v>27</v>
      </c>
      <c r="C29" s="2" t="s">
        <v>258</v>
      </c>
      <c r="D29" s="2" t="s">
        <v>254</v>
      </c>
      <c r="F29" t="s">
        <v>154</v>
      </c>
      <c r="G29">
        <v>0</v>
      </c>
      <c r="H29">
        <v>0</v>
      </c>
      <c r="I29">
        <v>0</v>
      </c>
      <c r="J29">
        <v>0</v>
      </c>
      <c r="K29">
        <v>67.7</v>
      </c>
      <c r="M29">
        <v>81.3</v>
      </c>
      <c r="N29">
        <v>63.07</v>
      </c>
      <c r="P29" s="4" cm="1">
        <f t="array" ref="P29">(SUM(LARGE($G29:$N29,{1,2,3,4,5}))+$O29)/6</f>
        <v>35.344999999999999</v>
      </c>
    </row>
    <row r="30" spans="2:16" x14ac:dyDescent="0.25">
      <c r="B30">
        <f t="shared" si="0"/>
        <v>28</v>
      </c>
      <c r="C30" s="2">
        <v>577</v>
      </c>
      <c r="D30" s="2" t="s">
        <v>43</v>
      </c>
      <c r="E30">
        <v>10301306</v>
      </c>
      <c r="F30" t="s">
        <v>29</v>
      </c>
      <c r="G30">
        <v>64.930000000000007</v>
      </c>
      <c r="H30">
        <v>74.3</v>
      </c>
      <c r="I30">
        <v>0</v>
      </c>
      <c r="J30">
        <v>0</v>
      </c>
      <c r="K30">
        <v>65.5</v>
      </c>
      <c r="L30">
        <v>0</v>
      </c>
      <c r="P30" s="4" cm="1">
        <f t="array" ref="P30">(SUM(LARGE($G30:$N30,{1,2,3,4,5}))+$O30)/6</f>
        <v>34.12166666666667</v>
      </c>
    </row>
    <row r="31" spans="2:16" x14ac:dyDescent="0.25">
      <c r="B31">
        <f t="shared" si="0"/>
        <v>29</v>
      </c>
      <c r="C31" t="s">
        <v>341</v>
      </c>
      <c r="D31" t="s">
        <v>341</v>
      </c>
      <c r="F31" t="s">
        <v>342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90.8</v>
      </c>
      <c r="N31">
        <v>89.6</v>
      </c>
      <c r="P31" s="4" cm="1">
        <f t="array" ref="P31">(SUM(LARGE($G31:$N31,{1,2,3,4,5}))+$O31)/6</f>
        <v>30.066666666666663</v>
      </c>
    </row>
    <row r="32" spans="2:16" x14ac:dyDescent="0.25">
      <c r="B32">
        <f t="shared" si="0"/>
        <v>30</v>
      </c>
      <c r="C32">
        <v>578</v>
      </c>
      <c r="D32" t="s">
        <v>343</v>
      </c>
      <c r="F32" t="s">
        <v>344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90</v>
      </c>
      <c r="N32">
        <v>89.4</v>
      </c>
      <c r="P32" s="4" cm="1">
        <f t="array" ref="P32">(SUM(LARGE($G32:$N32,{1,2,3,4,5}))+$O32)/6</f>
        <v>29.900000000000002</v>
      </c>
    </row>
    <row r="33" spans="2:16" x14ac:dyDescent="0.25">
      <c r="B33">
        <f t="shared" si="0"/>
        <v>31</v>
      </c>
      <c r="C33">
        <v>523</v>
      </c>
      <c r="D33" t="s">
        <v>345</v>
      </c>
      <c r="F33" t="s">
        <v>346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89.3</v>
      </c>
      <c r="N33">
        <v>88.1</v>
      </c>
      <c r="P33" s="4" cm="1">
        <f t="array" ref="P33">(SUM(LARGE($G33:$N33,{1,2,3,4,5}))+$O33)/6</f>
        <v>29.566666666666663</v>
      </c>
    </row>
    <row r="34" spans="2:16" x14ac:dyDescent="0.25">
      <c r="B34">
        <f t="shared" si="0"/>
        <v>32</v>
      </c>
      <c r="C34" t="s">
        <v>347</v>
      </c>
      <c r="D34" t="s">
        <v>348</v>
      </c>
      <c r="F34" t="s">
        <v>349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88.5</v>
      </c>
      <c r="N34">
        <v>88.2</v>
      </c>
      <c r="P34" s="4" cm="1">
        <f t="array" ref="P34">(SUM(LARGE($G34:$N34,{1,2,3,4,5}))+$O34)/6</f>
        <v>29.45</v>
      </c>
    </row>
    <row r="35" spans="2:16" x14ac:dyDescent="0.25">
      <c r="B35">
        <f t="shared" ref="B35:B66" si="1">_xlfn.RANK.EQ(P35,P:P)</f>
        <v>32</v>
      </c>
      <c r="C35" t="s">
        <v>354</v>
      </c>
      <c r="D35" t="s">
        <v>355</v>
      </c>
      <c r="F35" t="s">
        <v>70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87.6</v>
      </c>
      <c r="N35">
        <v>89.1</v>
      </c>
      <c r="P35" s="4" cm="1">
        <f t="array" ref="P35">(SUM(LARGE($G35:$N35,{1,2,3,4,5}))+$O35)/6</f>
        <v>29.45</v>
      </c>
    </row>
    <row r="36" spans="2:16" x14ac:dyDescent="0.25">
      <c r="B36">
        <f t="shared" si="1"/>
        <v>34</v>
      </c>
      <c r="C36" t="s">
        <v>358</v>
      </c>
      <c r="D36" t="s">
        <v>358</v>
      </c>
      <c r="F36" t="s">
        <v>70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86.7</v>
      </c>
      <c r="N36">
        <v>89.2</v>
      </c>
      <c r="P36" s="4" cm="1">
        <f t="array" ref="P36">(SUM(LARGE($G36:$N36,{1,2,3,4,5}))+$O36)/6</f>
        <v>29.316666666666666</v>
      </c>
    </row>
    <row r="37" spans="2:16" x14ac:dyDescent="0.25">
      <c r="B37">
        <f t="shared" si="1"/>
        <v>35</v>
      </c>
      <c r="C37" s="2" t="s">
        <v>12</v>
      </c>
      <c r="D37" s="2" t="s">
        <v>12</v>
      </c>
      <c r="E37">
        <v>10305531</v>
      </c>
      <c r="F37" t="s">
        <v>13</v>
      </c>
      <c r="G37">
        <v>87.4</v>
      </c>
      <c r="H37">
        <v>87.9</v>
      </c>
      <c r="I37">
        <v>0</v>
      </c>
      <c r="J37">
        <v>0</v>
      </c>
      <c r="K37">
        <v>0</v>
      </c>
      <c r="L37">
        <v>0</v>
      </c>
      <c r="P37" s="4" cm="1">
        <f t="array" ref="P37">(SUM(LARGE($G37:$N37,{1,2,3,4,5}))+$O37)/6</f>
        <v>29.216666666666669</v>
      </c>
    </row>
    <row r="38" spans="2:16" x14ac:dyDescent="0.25">
      <c r="B38">
        <f t="shared" si="1"/>
        <v>36</v>
      </c>
      <c r="C38" t="s">
        <v>350</v>
      </c>
      <c r="D38" t="s">
        <v>351</v>
      </c>
      <c r="F38" t="s">
        <v>70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88.2</v>
      </c>
      <c r="N38">
        <v>86.3</v>
      </c>
      <c r="P38" s="4" cm="1">
        <f t="array" ref="P38">(SUM(LARGE($G38:$N38,{1,2,3,4,5}))+$O38)/6</f>
        <v>29.083333333333332</v>
      </c>
    </row>
    <row r="39" spans="2:16" x14ac:dyDescent="0.25">
      <c r="B39">
        <f t="shared" si="1"/>
        <v>37</v>
      </c>
      <c r="C39">
        <v>52</v>
      </c>
      <c r="D39" t="s">
        <v>364</v>
      </c>
      <c r="F39" t="s">
        <v>365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84.4</v>
      </c>
      <c r="N39">
        <v>87.5</v>
      </c>
      <c r="P39" s="4" cm="1">
        <f t="array" ref="P39">(SUM(LARGE($G39:$N39,{1,2,3,4,5}))+$O39)/6</f>
        <v>28.650000000000002</v>
      </c>
    </row>
    <row r="40" spans="2:16" x14ac:dyDescent="0.25">
      <c r="B40">
        <f t="shared" si="1"/>
        <v>38</v>
      </c>
      <c r="C40" s="2">
        <v>509</v>
      </c>
      <c r="D40" s="2">
        <v>509</v>
      </c>
      <c r="E40">
        <v>0</v>
      </c>
      <c r="F40" t="s">
        <v>14</v>
      </c>
      <c r="G40">
        <v>87.3</v>
      </c>
      <c r="H40">
        <v>84.5</v>
      </c>
      <c r="I40">
        <v>0</v>
      </c>
      <c r="J40">
        <v>0</v>
      </c>
      <c r="K40">
        <v>0</v>
      </c>
      <c r="L40">
        <v>0</v>
      </c>
      <c r="P40" s="4" cm="1">
        <f t="array" ref="P40">(SUM(LARGE($G40:$N40,{1,2,3,4,5}))+$O40)/6</f>
        <v>28.633333333333336</v>
      </c>
    </row>
    <row r="41" spans="2:16" x14ac:dyDescent="0.25">
      <c r="B41">
        <f t="shared" si="1"/>
        <v>39</v>
      </c>
      <c r="C41" s="2">
        <v>545</v>
      </c>
      <c r="D41" s="2" t="s">
        <v>124</v>
      </c>
      <c r="F41" t="s">
        <v>6</v>
      </c>
      <c r="G41">
        <v>0</v>
      </c>
      <c r="H41">
        <v>85.7</v>
      </c>
      <c r="I41">
        <v>0</v>
      </c>
      <c r="J41">
        <v>0</v>
      </c>
      <c r="K41">
        <v>85.9</v>
      </c>
      <c r="L41">
        <v>0</v>
      </c>
      <c r="P41" s="4" cm="1">
        <f t="array" ref="P41">(SUM(LARGE($G41:$N41,{1,2,3,4,5}))+$O41)/6</f>
        <v>28.600000000000005</v>
      </c>
    </row>
    <row r="42" spans="2:16" x14ac:dyDescent="0.25">
      <c r="B42">
        <f t="shared" si="1"/>
        <v>40</v>
      </c>
      <c r="C42">
        <v>593</v>
      </c>
      <c r="D42" t="s">
        <v>356</v>
      </c>
      <c r="F42" t="s">
        <v>357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86.7</v>
      </c>
      <c r="N42">
        <v>84.13</v>
      </c>
      <c r="P42" s="4" cm="1">
        <f t="array" ref="P42">(SUM(LARGE($G42:$N42,{1,2,3,4,5}))+$O42)/6</f>
        <v>28.471666666666664</v>
      </c>
    </row>
    <row r="43" spans="2:16" x14ac:dyDescent="0.25">
      <c r="B43">
        <f t="shared" si="1"/>
        <v>41</v>
      </c>
      <c r="C43" s="2" t="s">
        <v>22</v>
      </c>
      <c r="D43" s="2" t="s">
        <v>23</v>
      </c>
      <c r="E43">
        <v>10300565</v>
      </c>
      <c r="F43" t="s">
        <v>24</v>
      </c>
      <c r="G43">
        <v>82.8</v>
      </c>
      <c r="H43">
        <v>0</v>
      </c>
      <c r="I43">
        <v>0</v>
      </c>
      <c r="J43">
        <v>87.6</v>
      </c>
      <c r="K43">
        <v>0</v>
      </c>
      <c r="L43">
        <v>0</v>
      </c>
      <c r="P43" s="4" cm="1">
        <f t="array" ref="P43">(SUM(LARGE($G43:$N43,{1,2,3,4,5}))+$O43)/6</f>
        <v>28.399999999999995</v>
      </c>
    </row>
    <row r="44" spans="2:16" x14ac:dyDescent="0.25">
      <c r="B44">
        <f t="shared" si="1"/>
        <v>42</v>
      </c>
      <c r="C44" s="2" t="s">
        <v>179</v>
      </c>
      <c r="D44" s="2" t="s">
        <v>191</v>
      </c>
      <c r="E44">
        <v>10302098</v>
      </c>
      <c r="F44" t="s">
        <v>204</v>
      </c>
      <c r="G44">
        <v>0</v>
      </c>
      <c r="H44">
        <v>0</v>
      </c>
      <c r="I44">
        <v>0</v>
      </c>
      <c r="J44">
        <v>86.7</v>
      </c>
      <c r="K44">
        <v>82.8</v>
      </c>
      <c r="L44">
        <v>0</v>
      </c>
      <c r="P44" s="4" cm="1">
        <f t="array" ref="P44">(SUM(LARGE($G44:$N44,{1,2,3,4,5}))+$O44)/6</f>
        <v>28.25</v>
      </c>
    </row>
    <row r="45" spans="2:16" x14ac:dyDescent="0.25">
      <c r="B45">
        <f t="shared" si="1"/>
        <v>43</v>
      </c>
      <c r="C45" s="2">
        <v>552</v>
      </c>
      <c r="D45" s="2" t="s">
        <v>245</v>
      </c>
      <c r="F45" t="s">
        <v>16</v>
      </c>
      <c r="G45">
        <v>0</v>
      </c>
      <c r="H45">
        <v>0</v>
      </c>
      <c r="I45">
        <v>0</v>
      </c>
      <c r="J45">
        <v>0</v>
      </c>
      <c r="K45">
        <v>87.5</v>
      </c>
      <c r="L45">
        <v>81.599999999999994</v>
      </c>
      <c r="P45" s="4" cm="1">
        <f t="array" ref="P45">(SUM(LARGE($G45:$N45,{1,2,3,4,5}))+$O45)/6</f>
        <v>28.183333333333334</v>
      </c>
    </row>
    <row r="46" spans="2:16" x14ac:dyDescent="0.25">
      <c r="B46">
        <f t="shared" si="1"/>
        <v>44</v>
      </c>
      <c r="C46" s="2" t="s">
        <v>19</v>
      </c>
      <c r="D46" s="2" t="s">
        <v>19</v>
      </c>
      <c r="E46">
        <v>10309840</v>
      </c>
      <c r="F46" t="s">
        <v>20</v>
      </c>
      <c r="G46">
        <v>84.6</v>
      </c>
      <c r="H46">
        <v>0</v>
      </c>
      <c r="I46">
        <v>0</v>
      </c>
      <c r="J46">
        <v>84.4</v>
      </c>
      <c r="K46">
        <v>0</v>
      </c>
      <c r="L46">
        <v>0</v>
      </c>
      <c r="P46" s="4" cm="1">
        <f t="array" ref="P46">(SUM(LARGE($G46:$N46,{1,2,3,4,5}))+$O46)/6</f>
        <v>28.166666666666668</v>
      </c>
    </row>
    <row r="47" spans="2:16" x14ac:dyDescent="0.25">
      <c r="B47">
        <f t="shared" si="1"/>
        <v>45</v>
      </c>
      <c r="C47" s="2" t="s">
        <v>121</v>
      </c>
      <c r="D47" s="2" t="s">
        <v>122</v>
      </c>
      <c r="E47">
        <v>10309846</v>
      </c>
      <c r="F47" t="s">
        <v>123</v>
      </c>
      <c r="G47">
        <v>0</v>
      </c>
      <c r="H47">
        <v>85.9</v>
      </c>
      <c r="I47">
        <v>82</v>
      </c>
      <c r="J47">
        <v>0</v>
      </c>
      <c r="K47">
        <v>0</v>
      </c>
      <c r="L47">
        <v>0</v>
      </c>
      <c r="P47" s="4" cm="1">
        <f t="array" ref="P47">(SUM(LARGE($G47:$N47,{1,2,3,4,5}))+$O47)/6</f>
        <v>27.983333333333334</v>
      </c>
    </row>
    <row r="48" spans="2:16" x14ac:dyDescent="0.25">
      <c r="B48">
        <f t="shared" si="1"/>
        <v>46</v>
      </c>
      <c r="C48" t="s">
        <v>362</v>
      </c>
      <c r="D48" t="s">
        <v>363</v>
      </c>
      <c r="F48" t="s">
        <v>70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84.8</v>
      </c>
      <c r="N48">
        <v>82.8</v>
      </c>
      <c r="P48" s="4" cm="1">
        <f t="array" ref="P48">(SUM(LARGE($G48:$N48,{1,2,3,4,5}))+$O48)/6</f>
        <v>27.933333333333334</v>
      </c>
    </row>
    <row r="49" spans="2:16" x14ac:dyDescent="0.25">
      <c r="B49">
        <f t="shared" si="1"/>
        <v>47</v>
      </c>
      <c r="C49">
        <v>501</v>
      </c>
      <c r="D49" t="s">
        <v>366</v>
      </c>
      <c r="F49" t="s">
        <v>367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79.47</v>
      </c>
      <c r="N49">
        <v>87.6</v>
      </c>
      <c r="P49" s="4" cm="1">
        <f t="array" ref="P49">(SUM(LARGE($G49:$N49,{1,2,3,4,5}))+$O49)/6</f>
        <v>27.844999999999999</v>
      </c>
    </row>
    <row r="50" spans="2:16" x14ac:dyDescent="0.25">
      <c r="B50">
        <f t="shared" si="1"/>
        <v>48</v>
      </c>
      <c r="C50" s="2" t="s">
        <v>257</v>
      </c>
      <c r="D50" s="2" t="s">
        <v>249</v>
      </c>
      <c r="F50" t="s">
        <v>27</v>
      </c>
      <c r="G50">
        <v>0</v>
      </c>
      <c r="H50">
        <v>0</v>
      </c>
      <c r="I50">
        <v>0</v>
      </c>
      <c r="J50">
        <v>0</v>
      </c>
      <c r="K50">
        <v>82.27</v>
      </c>
      <c r="L50">
        <v>83</v>
      </c>
      <c r="P50" s="4" cm="1">
        <f t="array" ref="P50">(SUM(LARGE($G50:$N50,{1,2,3,4,5}))+$O50)/6</f>
        <v>27.544999999999998</v>
      </c>
    </row>
    <row r="51" spans="2:16" x14ac:dyDescent="0.25">
      <c r="B51">
        <f t="shared" si="1"/>
        <v>49</v>
      </c>
      <c r="C51" t="s">
        <v>368</v>
      </c>
      <c r="D51" t="s">
        <v>369</v>
      </c>
      <c r="F51" t="s">
        <v>70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76.67</v>
      </c>
      <c r="N51">
        <v>86.5</v>
      </c>
      <c r="P51" s="4" cm="1">
        <f t="array" ref="P51">(SUM(LARGE($G51:$N51,{1,2,3,4,5}))+$O51)/6</f>
        <v>27.195000000000004</v>
      </c>
    </row>
    <row r="52" spans="2:16" x14ac:dyDescent="0.25">
      <c r="B52">
        <f t="shared" si="1"/>
        <v>50</v>
      </c>
      <c r="C52" t="s">
        <v>359</v>
      </c>
      <c r="D52" t="s">
        <v>360</v>
      </c>
      <c r="F52" t="s">
        <v>70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86.6</v>
      </c>
      <c r="N52">
        <v>74.53</v>
      </c>
      <c r="P52" s="4" cm="1">
        <f t="array" ref="P52">(SUM(LARGE($G52:$N52,{1,2,3,4,5}))+$O52)/6</f>
        <v>26.855</v>
      </c>
    </row>
    <row r="53" spans="2:16" x14ac:dyDescent="0.25">
      <c r="B53">
        <f t="shared" si="1"/>
        <v>51</v>
      </c>
      <c r="C53" s="2" t="s">
        <v>125</v>
      </c>
      <c r="D53" s="2" t="s">
        <v>126</v>
      </c>
      <c r="E53">
        <v>10309841</v>
      </c>
      <c r="F53" t="s">
        <v>127</v>
      </c>
      <c r="G53">
        <v>0</v>
      </c>
      <c r="H53">
        <v>84.2</v>
      </c>
      <c r="I53" s="4">
        <v>75.466999999999999</v>
      </c>
      <c r="J53">
        <v>0</v>
      </c>
      <c r="K53">
        <v>0</v>
      </c>
      <c r="L53">
        <v>0</v>
      </c>
      <c r="P53" s="4" cm="1">
        <f t="array" ref="P53">(SUM(LARGE($G53:$N53,{1,2,3,4,5}))+$O53)/6</f>
        <v>26.611166666666666</v>
      </c>
    </row>
    <row r="54" spans="2:16" x14ac:dyDescent="0.25">
      <c r="B54">
        <f t="shared" si="1"/>
        <v>52</v>
      </c>
      <c r="C54" s="2" t="s">
        <v>33</v>
      </c>
      <c r="D54" s="2" t="s">
        <v>34</v>
      </c>
      <c r="E54">
        <v>10301277</v>
      </c>
      <c r="F54" t="s">
        <v>35</v>
      </c>
      <c r="G54">
        <v>76.7</v>
      </c>
      <c r="H54">
        <v>76.8</v>
      </c>
      <c r="I54">
        <v>0</v>
      </c>
      <c r="J54">
        <v>0</v>
      </c>
      <c r="K54">
        <v>0</v>
      </c>
      <c r="L54">
        <v>0</v>
      </c>
      <c r="P54" s="4" cm="1">
        <f t="array" ref="P54">(SUM(LARGE($G54:$N54,{1,2,3,4,5}))+$O54)/6</f>
        <v>25.583333333333332</v>
      </c>
    </row>
    <row r="55" spans="2:16" x14ac:dyDescent="0.25">
      <c r="B55">
        <f t="shared" si="1"/>
        <v>53</v>
      </c>
      <c r="C55" s="2">
        <v>74</v>
      </c>
      <c r="D55" s="2" t="s">
        <v>32</v>
      </c>
      <c r="E55">
        <v>10309872</v>
      </c>
      <c r="F55" t="s">
        <v>11</v>
      </c>
      <c r="G55">
        <v>76.900000000000006</v>
      </c>
      <c r="H55">
        <v>76.13</v>
      </c>
      <c r="I55">
        <v>0</v>
      </c>
      <c r="J55">
        <v>0</v>
      </c>
      <c r="K55">
        <v>0</v>
      </c>
      <c r="L55">
        <v>0</v>
      </c>
      <c r="P55" s="4" cm="1">
        <f t="array" ref="P55">(SUM(LARGE($G55:$N55,{1,2,3,4,5}))+$O55)/6</f>
        <v>25.504999999999999</v>
      </c>
    </row>
    <row r="56" spans="2:16" x14ac:dyDescent="0.25">
      <c r="B56">
        <f t="shared" si="1"/>
        <v>54</v>
      </c>
      <c r="C56" s="2" t="s">
        <v>184</v>
      </c>
      <c r="D56" s="2" t="s">
        <v>201</v>
      </c>
      <c r="E56">
        <v>10303299</v>
      </c>
      <c r="F56" t="s">
        <v>208</v>
      </c>
      <c r="G56">
        <v>0</v>
      </c>
      <c r="H56">
        <v>0</v>
      </c>
      <c r="I56">
        <v>0</v>
      </c>
      <c r="J56">
        <v>67.069999999999993</v>
      </c>
      <c r="K56">
        <v>0</v>
      </c>
      <c r="L56">
        <v>83.5</v>
      </c>
      <c r="P56" s="4" cm="1">
        <f t="array" ref="P56">(SUM(LARGE($G56:$N56,{1,2,3,4,5}))+$O56)/6</f>
        <v>25.094999999999999</v>
      </c>
    </row>
    <row r="57" spans="2:16" x14ac:dyDescent="0.25">
      <c r="B57">
        <f t="shared" si="1"/>
        <v>55</v>
      </c>
      <c r="C57" s="2">
        <v>171</v>
      </c>
      <c r="D57" s="2" t="s">
        <v>250</v>
      </c>
      <c r="F57" t="s">
        <v>251</v>
      </c>
      <c r="G57">
        <v>0</v>
      </c>
      <c r="H57">
        <v>0</v>
      </c>
      <c r="I57">
        <v>0</v>
      </c>
      <c r="J57">
        <v>0</v>
      </c>
      <c r="K57">
        <v>75.900000000000006</v>
      </c>
      <c r="L57">
        <v>73.33</v>
      </c>
      <c r="P57" s="4" cm="1">
        <f t="array" ref="P57">(SUM(LARGE($G57:$N57,{1,2,3,4,5}))+$O57)/6</f>
        <v>24.87166666666667</v>
      </c>
    </row>
    <row r="58" spans="2:16" x14ac:dyDescent="0.25">
      <c r="B58">
        <f t="shared" si="1"/>
        <v>56</v>
      </c>
      <c r="C58" s="2">
        <v>7</v>
      </c>
      <c r="D58" s="2" t="s">
        <v>253</v>
      </c>
      <c r="F58" t="s">
        <v>251</v>
      </c>
      <c r="G58">
        <v>0</v>
      </c>
      <c r="H58">
        <v>0</v>
      </c>
      <c r="I58">
        <v>0</v>
      </c>
      <c r="J58">
        <v>0</v>
      </c>
      <c r="K58">
        <v>68.400000000000006</v>
      </c>
      <c r="L58">
        <v>72.099999999999994</v>
      </c>
      <c r="P58" s="4" cm="1">
        <f t="array" ref="P58">(SUM(LARGE($G58:$N58,{1,2,3,4,5}))+$O58)/6</f>
        <v>23.416666666666668</v>
      </c>
    </row>
    <row r="59" spans="2:16" x14ac:dyDescent="0.25">
      <c r="B59">
        <f t="shared" si="1"/>
        <v>57</v>
      </c>
      <c r="C59" s="2" t="s">
        <v>289</v>
      </c>
      <c r="D59" s="2" t="s">
        <v>290</v>
      </c>
      <c r="F59" t="s">
        <v>311</v>
      </c>
      <c r="G59">
        <v>0</v>
      </c>
      <c r="H59">
        <v>0</v>
      </c>
      <c r="I59">
        <v>0</v>
      </c>
      <c r="J59">
        <v>0</v>
      </c>
      <c r="K59">
        <v>0</v>
      </c>
      <c r="L59">
        <v>90.1</v>
      </c>
      <c r="P59" s="4" cm="1">
        <f t="array" ref="P59">(SUM(LARGE($G59:$N59,{1,2,3,4,5}))+$O59)/6</f>
        <v>15.016666666666666</v>
      </c>
    </row>
    <row r="60" spans="2:16" x14ac:dyDescent="0.25">
      <c r="B60">
        <f t="shared" si="1"/>
        <v>58</v>
      </c>
      <c r="C60" s="2">
        <v>103</v>
      </c>
      <c r="D60" s="2" t="s">
        <v>291</v>
      </c>
      <c r="F60" t="s">
        <v>312</v>
      </c>
      <c r="G60">
        <v>0</v>
      </c>
      <c r="H60">
        <v>0</v>
      </c>
      <c r="I60">
        <v>0</v>
      </c>
      <c r="J60">
        <v>0</v>
      </c>
      <c r="K60">
        <v>0</v>
      </c>
      <c r="L60">
        <v>90</v>
      </c>
      <c r="P60" s="4" cm="1">
        <f t="array" ref="P60">(SUM(LARGE($G60:$N60,{1,2,3,4,5}))+$O60)/6</f>
        <v>15</v>
      </c>
    </row>
    <row r="61" spans="2:16" x14ac:dyDescent="0.25">
      <c r="B61">
        <f t="shared" si="1"/>
        <v>59</v>
      </c>
      <c r="C61" s="2" t="s">
        <v>117</v>
      </c>
      <c r="D61" s="2" t="s">
        <v>117</v>
      </c>
      <c r="E61">
        <v>10307645</v>
      </c>
      <c r="F61" t="s">
        <v>118</v>
      </c>
      <c r="G61">
        <v>0</v>
      </c>
      <c r="H61">
        <v>89.9</v>
      </c>
      <c r="I61">
        <v>0</v>
      </c>
      <c r="J61">
        <v>0</v>
      </c>
      <c r="K61">
        <v>0</v>
      </c>
      <c r="L61">
        <v>0</v>
      </c>
      <c r="P61" s="4" cm="1">
        <f t="array" ref="P61">(SUM(LARGE($G61:$N61,{1,2,3,4,5}))+$O61)/6</f>
        <v>14.983333333333334</v>
      </c>
    </row>
    <row r="62" spans="2:16" x14ac:dyDescent="0.25">
      <c r="B62">
        <f t="shared" si="1"/>
        <v>60</v>
      </c>
      <c r="C62" s="2" t="s">
        <v>136</v>
      </c>
      <c r="D62" s="2" t="s">
        <v>136</v>
      </c>
      <c r="E62">
        <v>10309004</v>
      </c>
      <c r="F62" t="s">
        <v>137</v>
      </c>
      <c r="G62">
        <v>0</v>
      </c>
      <c r="H62">
        <v>0</v>
      </c>
      <c r="I62">
        <v>0</v>
      </c>
      <c r="J62">
        <v>89.7</v>
      </c>
      <c r="K62">
        <v>0</v>
      </c>
      <c r="L62">
        <v>0</v>
      </c>
      <c r="P62" s="4" cm="1">
        <f t="array" ref="P62">(SUM(LARGE($G62:$N62,{1,2,3,4,5}))+$O62)/6</f>
        <v>14.950000000000001</v>
      </c>
    </row>
    <row r="63" spans="2:16" x14ac:dyDescent="0.25">
      <c r="B63">
        <f t="shared" si="1"/>
        <v>61</v>
      </c>
      <c r="C63" s="2" t="s">
        <v>7</v>
      </c>
      <c r="D63" s="2" t="s">
        <v>8</v>
      </c>
      <c r="E63">
        <v>10300562</v>
      </c>
      <c r="F63" t="s">
        <v>9</v>
      </c>
      <c r="G63">
        <v>89.3</v>
      </c>
      <c r="H63">
        <v>0</v>
      </c>
      <c r="I63">
        <v>0</v>
      </c>
      <c r="J63">
        <v>0</v>
      </c>
      <c r="K63">
        <v>0</v>
      </c>
      <c r="L63">
        <v>0</v>
      </c>
      <c r="P63" s="4" cm="1">
        <f t="array" ref="P63">(SUM(LARGE($G63:$N63,{1,2,3,4,5}))+$O63)/6</f>
        <v>14.883333333333333</v>
      </c>
    </row>
    <row r="64" spans="2:16" x14ac:dyDescent="0.25">
      <c r="B64">
        <f t="shared" si="1"/>
        <v>62</v>
      </c>
      <c r="C64" s="2" t="s">
        <v>174</v>
      </c>
      <c r="D64" s="2" t="s">
        <v>186</v>
      </c>
      <c r="E64">
        <v>10307001</v>
      </c>
      <c r="F64" t="s">
        <v>205</v>
      </c>
      <c r="H64">
        <v>0</v>
      </c>
      <c r="I64">
        <v>0</v>
      </c>
      <c r="J64">
        <v>89.2</v>
      </c>
      <c r="K64">
        <v>0</v>
      </c>
      <c r="L64">
        <v>0</v>
      </c>
      <c r="P64" s="4" cm="1">
        <f t="array" ref="P64">(SUM(LARGE($G64:$N64,{1,2,3,4,5}))+$O64)/6</f>
        <v>14.866666666666667</v>
      </c>
    </row>
    <row r="65" spans="2:16" x14ac:dyDescent="0.25">
      <c r="B65">
        <f t="shared" si="1"/>
        <v>63</v>
      </c>
      <c r="C65" t="s">
        <v>374</v>
      </c>
      <c r="D65" t="s">
        <v>375</v>
      </c>
      <c r="F65" t="s">
        <v>70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89.1</v>
      </c>
      <c r="P65" s="4" cm="1">
        <f t="array" ref="P65">(SUM(LARGE($G65:$N65,{1,2,3,4,5}))+$O65)/6</f>
        <v>14.85</v>
      </c>
    </row>
    <row r="66" spans="2:16" x14ac:dyDescent="0.25">
      <c r="B66">
        <f t="shared" si="1"/>
        <v>64</v>
      </c>
      <c r="C66" s="2" t="s">
        <v>292</v>
      </c>
      <c r="D66" s="2" t="s">
        <v>293</v>
      </c>
      <c r="F66" t="s">
        <v>313</v>
      </c>
      <c r="G66">
        <v>0</v>
      </c>
      <c r="H66">
        <v>0</v>
      </c>
      <c r="I66">
        <v>0</v>
      </c>
      <c r="J66">
        <v>0</v>
      </c>
      <c r="K66">
        <v>0</v>
      </c>
      <c r="L66">
        <v>88.7</v>
      </c>
      <c r="P66" s="4" cm="1">
        <f t="array" ref="P66">(SUM(LARGE($G66:$N66,{1,2,3,4,5}))+$O66)/6</f>
        <v>14.783333333333333</v>
      </c>
    </row>
    <row r="67" spans="2:16" x14ac:dyDescent="0.25">
      <c r="B67">
        <f t="shared" ref="B67:B98" si="2">_xlfn.RANK.EQ(P67,P:P)</f>
        <v>65</v>
      </c>
      <c r="C67" s="2" t="s">
        <v>175</v>
      </c>
      <c r="D67" s="2" t="s">
        <v>187</v>
      </c>
      <c r="E67">
        <v>10306996</v>
      </c>
      <c r="F67" t="s">
        <v>205</v>
      </c>
      <c r="H67">
        <v>0</v>
      </c>
      <c r="I67">
        <v>0</v>
      </c>
      <c r="J67">
        <v>88.4</v>
      </c>
      <c r="K67">
        <v>0</v>
      </c>
      <c r="L67">
        <v>0</v>
      </c>
      <c r="P67" s="4" cm="1">
        <f t="array" ref="P67">(SUM(LARGE($G67:$N67,{1,2,3,4,5}))+$O67)/6</f>
        <v>14.733333333333334</v>
      </c>
    </row>
    <row r="68" spans="2:16" x14ac:dyDescent="0.25">
      <c r="B68">
        <f t="shared" si="2"/>
        <v>66</v>
      </c>
      <c r="C68" t="s">
        <v>352</v>
      </c>
      <c r="D68" t="s">
        <v>353</v>
      </c>
      <c r="F68" t="s">
        <v>70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87.9</v>
      </c>
      <c r="N68">
        <v>0</v>
      </c>
      <c r="P68" s="4" cm="1">
        <f t="array" ref="P68">(SUM(LARGE($G68:$N68,{1,2,3,4,5}))+$O68)/6</f>
        <v>14.65</v>
      </c>
    </row>
    <row r="69" spans="2:16" x14ac:dyDescent="0.25">
      <c r="B69">
        <f t="shared" si="2"/>
        <v>67</v>
      </c>
      <c r="C69" s="2" t="s">
        <v>176</v>
      </c>
      <c r="D69" s="2" t="s">
        <v>188</v>
      </c>
      <c r="E69">
        <v>10307000</v>
      </c>
      <c r="F69" t="s">
        <v>205</v>
      </c>
      <c r="H69">
        <v>0</v>
      </c>
      <c r="I69">
        <v>0</v>
      </c>
      <c r="J69">
        <v>87.8</v>
      </c>
      <c r="K69">
        <v>0</v>
      </c>
      <c r="L69">
        <v>0</v>
      </c>
      <c r="P69" s="4" cm="1">
        <f t="array" ref="P69">(SUM(LARGE($G69:$N69,{1,2,3,4,5}))+$O69)/6</f>
        <v>14.633333333333333</v>
      </c>
    </row>
    <row r="70" spans="2:16" x14ac:dyDescent="0.25">
      <c r="B70">
        <f t="shared" si="2"/>
        <v>68</v>
      </c>
      <c r="C70" s="2" t="s">
        <v>294</v>
      </c>
      <c r="D70" s="2" t="s">
        <v>295</v>
      </c>
      <c r="F70" t="s">
        <v>314</v>
      </c>
      <c r="G70">
        <v>0</v>
      </c>
      <c r="H70">
        <v>0</v>
      </c>
      <c r="I70">
        <v>0</v>
      </c>
      <c r="J70">
        <v>0</v>
      </c>
      <c r="K70">
        <v>0</v>
      </c>
      <c r="L70">
        <v>87.2</v>
      </c>
      <c r="P70" s="4" cm="1">
        <f t="array" ref="P70">(SUM(LARGE($G70:$N70,{1,2,3,4,5}))+$O70)/6</f>
        <v>14.533333333333333</v>
      </c>
    </row>
    <row r="71" spans="2:16" x14ac:dyDescent="0.25">
      <c r="B71">
        <f t="shared" si="2"/>
        <v>68</v>
      </c>
      <c r="C71" s="2" t="s">
        <v>296</v>
      </c>
      <c r="D71" s="2" t="s">
        <v>297</v>
      </c>
      <c r="F71" t="s">
        <v>315</v>
      </c>
      <c r="G71">
        <v>0</v>
      </c>
      <c r="H71">
        <v>0</v>
      </c>
      <c r="I71">
        <v>0</v>
      </c>
      <c r="J71">
        <v>0</v>
      </c>
      <c r="K71">
        <v>0</v>
      </c>
      <c r="L71">
        <v>87.2</v>
      </c>
      <c r="P71" s="4" cm="1">
        <f t="array" ref="P71">(SUM(LARGE($G71:$N71,{1,2,3,4,5}))+$O71)/6</f>
        <v>14.533333333333333</v>
      </c>
    </row>
    <row r="72" spans="2:16" x14ac:dyDescent="0.25">
      <c r="B72">
        <f t="shared" si="2"/>
        <v>70</v>
      </c>
      <c r="C72" s="2" t="s">
        <v>177</v>
      </c>
      <c r="D72" s="2" t="s">
        <v>190</v>
      </c>
      <c r="E72">
        <v>10306997</v>
      </c>
      <c r="F72" t="s">
        <v>205</v>
      </c>
      <c r="H72">
        <v>0</v>
      </c>
      <c r="I72">
        <v>0</v>
      </c>
      <c r="J72">
        <v>87.1</v>
      </c>
      <c r="K72">
        <v>0</v>
      </c>
      <c r="L72">
        <v>0</v>
      </c>
      <c r="P72" s="4" cm="1">
        <f t="array" ref="P72">(SUM(LARGE($G72:$N72,{1,2,3,4,5}))+$O72)/6</f>
        <v>14.516666666666666</v>
      </c>
    </row>
    <row r="73" spans="2:16" x14ac:dyDescent="0.25">
      <c r="B73">
        <f t="shared" si="2"/>
        <v>70</v>
      </c>
      <c r="C73" s="2" t="s">
        <v>298</v>
      </c>
      <c r="D73" s="2" t="s">
        <v>299</v>
      </c>
      <c r="F73" t="s">
        <v>316</v>
      </c>
      <c r="G73">
        <v>0</v>
      </c>
      <c r="H73">
        <v>0</v>
      </c>
      <c r="I73">
        <v>0</v>
      </c>
      <c r="J73">
        <v>0</v>
      </c>
      <c r="K73">
        <v>0</v>
      </c>
      <c r="L73">
        <v>87.1</v>
      </c>
      <c r="P73" s="4" cm="1">
        <f t="array" ref="P73">(SUM(LARGE($G73:$N73,{1,2,3,4,5}))+$O73)/6</f>
        <v>14.516666666666666</v>
      </c>
    </row>
    <row r="74" spans="2:16" x14ac:dyDescent="0.25">
      <c r="B74">
        <f t="shared" si="2"/>
        <v>72</v>
      </c>
      <c r="C74" s="2" t="s">
        <v>178</v>
      </c>
      <c r="D74" s="2" t="s">
        <v>178</v>
      </c>
      <c r="E74">
        <v>10300945</v>
      </c>
      <c r="F74" t="s">
        <v>204</v>
      </c>
      <c r="H74">
        <v>0</v>
      </c>
      <c r="I74">
        <v>0</v>
      </c>
      <c r="J74">
        <v>87</v>
      </c>
      <c r="K74">
        <v>0</v>
      </c>
      <c r="L74">
        <v>0</v>
      </c>
      <c r="P74" s="4" cm="1">
        <f t="array" ref="P74">(SUM(LARGE($G74:$N74,{1,2,3,4,5}))+$O74)/6</f>
        <v>14.5</v>
      </c>
    </row>
    <row r="75" spans="2:16" x14ac:dyDescent="0.25">
      <c r="B75">
        <f t="shared" si="2"/>
        <v>72</v>
      </c>
      <c r="C75" t="s">
        <v>370</v>
      </c>
      <c r="D75" t="s">
        <v>371</v>
      </c>
      <c r="F75" t="s">
        <v>70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87</v>
      </c>
      <c r="P75" s="4" cm="1">
        <f t="array" ref="P75">(SUM(LARGE($G75:$N75,{1,2,3,4,5}))+$O75)/6</f>
        <v>14.5</v>
      </c>
    </row>
    <row r="76" spans="2:16" x14ac:dyDescent="0.25">
      <c r="B76">
        <f t="shared" si="2"/>
        <v>74</v>
      </c>
      <c r="C76" t="s">
        <v>372</v>
      </c>
      <c r="D76" t="s">
        <v>373</v>
      </c>
      <c r="F76" t="s">
        <v>70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86.9</v>
      </c>
      <c r="P76" s="4" cm="1">
        <f t="array" ref="P76">(SUM(LARGE($G76:$N76,{1,2,3,4,5}))+$O76)/6</f>
        <v>14.483333333333334</v>
      </c>
    </row>
    <row r="77" spans="2:16" x14ac:dyDescent="0.25">
      <c r="B77">
        <f t="shared" si="2"/>
        <v>75</v>
      </c>
      <c r="C77">
        <v>597</v>
      </c>
      <c r="D77" t="s">
        <v>361</v>
      </c>
      <c r="F77" t="s">
        <v>76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86.4</v>
      </c>
      <c r="N77">
        <v>0</v>
      </c>
      <c r="P77" s="4" cm="1">
        <f t="array" ref="P77">(SUM(LARGE($G77:$N77,{1,2,3,4,5}))+$O77)/6</f>
        <v>14.4</v>
      </c>
    </row>
    <row r="78" spans="2:16" x14ac:dyDescent="0.25">
      <c r="B78">
        <f t="shared" si="2"/>
        <v>76</v>
      </c>
      <c r="C78" s="2">
        <v>534</v>
      </c>
      <c r="D78" s="2" t="s">
        <v>192</v>
      </c>
      <c r="E78">
        <v>10299639</v>
      </c>
      <c r="F78" t="s">
        <v>24</v>
      </c>
      <c r="G78">
        <v>0</v>
      </c>
      <c r="H78">
        <v>0</v>
      </c>
      <c r="I78">
        <v>0</v>
      </c>
      <c r="J78">
        <v>86</v>
      </c>
      <c r="K78">
        <v>0</v>
      </c>
      <c r="L78">
        <v>0</v>
      </c>
      <c r="P78" s="4" cm="1">
        <f t="array" ref="P78">(SUM(LARGE($G78:$N78,{1,2,3,4,5}))+$O78)/6</f>
        <v>14.333333333333334</v>
      </c>
    </row>
    <row r="79" spans="2:16" x14ac:dyDescent="0.25">
      <c r="B79">
        <f t="shared" si="2"/>
        <v>76</v>
      </c>
      <c r="C79" s="2" t="s">
        <v>300</v>
      </c>
      <c r="D79" s="2" t="s">
        <v>301</v>
      </c>
      <c r="F79" t="s">
        <v>316</v>
      </c>
      <c r="G79">
        <v>0</v>
      </c>
      <c r="H79">
        <v>0</v>
      </c>
      <c r="I79">
        <v>0</v>
      </c>
      <c r="J79">
        <v>0</v>
      </c>
      <c r="K79">
        <v>0</v>
      </c>
      <c r="L79">
        <v>86</v>
      </c>
      <c r="P79" s="4" cm="1">
        <f t="array" ref="P79">(SUM(LARGE($G79:$N79,{1,2,3,4,5}))+$O79)/6</f>
        <v>14.333333333333334</v>
      </c>
    </row>
    <row r="80" spans="2:16" x14ac:dyDescent="0.25">
      <c r="B80">
        <f t="shared" si="2"/>
        <v>78</v>
      </c>
      <c r="C80" s="2">
        <v>62</v>
      </c>
      <c r="D80" s="2">
        <v>62</v>
      </c>
      <c r="E80">
        <v>10303916</v>
      </c>
      <c r="F80" t="s">
        <v>11</v>
      </c>
      <c r="G80">
        <v>85.5</v>
      </c>
      <c r="H80">
        <v>0</v>
      </c>
      <c r="I80">
        <v>0</v>
      </c>
      <c r="J80">
        <v>0</v>
      </c>
      <c r="K80">
        <v>0</v>
      </c>
      <c r="L80">
        <v>0</v>
      </c>
      <c r="P80" s="4" cm="1">
        <f t="array" ref="P80">(SUM(LARGE($G80:$N80,{1,2,3,4,5}))+$O80)/6</f>
        <v>14.25</v>
      </c>
    </row>
    <row r="81" spans="2:16" x14ac:dyDescent="0.25">
      <c r="B81">
        <f t="shared" si="2"/>
        <v>79</v>
      </c>
      <c r="C81" s="2">
        <v>100</v>
      </c>
      <c r="D81" s="2" t="s">
        <v>17</v>
      </c>
      <c r="E81">
        <v>10301397</v>
      </c>
      <c r="F81" t="s">
        <v>18</v>
      </c>
      <c r="G81">
        <v>85.4</v>
      </c>
      <c r="H81">
        <v>0</v>
      </c>
      <c r="I81">
        <v>0</v>
      </c>
      <c r="J81">
        <v>0</v>
      </c>
      <c r="K81">
        <v>0</v>
      </c>
      <c r="L81">
        <v>0</v>
      </c>
      <c r="P81" s="4" cm="1">
        <f t="array" ref="P81">(SUM(LARGE($G81:$N81,{1,2,3,4,5}))+$O81)/6</f>
        <v>14.233333333333334</v>
      </c>
    </row>
    <row r="82" spans="2:16" x14ac:dyDescent="0.25">
      <c r="B82">
        <f t="shared" si="2"/>
        <v>80</v>
      </c>
      <c r="C82" s="2">
        <v>132</v>
      </c>
      <c r="D82" s="2" t="s">
        <v>302</v>
      </c>
      <c r="F82" t="s">
        <v>317</v>
      </c>
      <c r="G82">
        <v>0</v>
      </c>
      <c r="H82">
        <v>0</v>
      </c>
      <c r="I82">
        <v>0</v>
      </c>
      <c r="J82">
        <v>0</v>
      </c>
      <c r="K82">
        <v>0</v>
      </c>
      <c r="L82">
        <v>84.3</v>
      </c>
      <c r="P82" s="4" cm="1">
        <f t="array" ref="P82">(SUM(LARGE($G82:$N82,{1,2,3,4,5}))+$O82)/6</f>
        <v>14.049999999999999</v>
      </c>
    </row>
    <row r="83" spans="2:16" x14ac:dyDescent="0.25">
      <c r="B83">
        <f t="shared" si="2"/>
        <v>81</v>
      </c>
      <c r="C83" s="2">
        <v>54</v>
      </c>
      <c r="D83" s="2" t="s">
        <v>193</v>
      </c>
      <c r="E83">
        <v>10302254</v>
      </c>
      <c r="F83" t="s">
        <v>204</v>
      </c>
      <c r="G83">
        <v>0</v>
      </c>
      <c r="H83">
        <v>0</v>
      </c>
      <c r="I83">
        <v>0</v>
      </c>
      <c r="J83">
        <v>83.8</v>
      </c>
      <c r="K83">
        <v>0</v>
      </c>
      <c r="L83">
        <v>0</v>
      </c>
      <c r="P83" s="4" cm="1">
        <f t="array" ref="P83">(SUM(LARGE($G83:$N83,{1,2,3,4,5}))+$O83)/6</f>
        <v>13.966666666666667</v>
      </c>
    </row>
    <row r="84" spans="2:16" x14ac:dyDescent="0.25">
      <c r="B84">
        <f t="shared" si="2"/>
        <v>82</v>
      </c>
      <c r="C84" s="2">
        <v>535</v>
      </c>
      <c r="D84" s="2" t="s">
        <v>166</v>
      </c>
      <c r="F84" t="s">
        <v>165</v>
      </c>
      <c r="G84">
        <v>0</v>
      </c>
      <c r="H84">
        <v>0</v>
      </c>
      <c r="I84" s="4">
        <v>83.332999999999998</v>
      </c>
      <c r="J84">
        <v>0</v>
      </c>
      <c r="K84">
        <v>0</v>
      </c>
      <c r="L84">
        <v>0</v>
      </c>
      <c r="P84" s="4" cm="1">
        <f t="array" ref="P84">(SUM(LARGE($G84:$N84,{1,2,3,4,5}))+$O84)/6</f>
        <v>13.888833333333332</v>
      </c>
    </row>
    <row r="85" spans="2:16" x14ac:dyDescent="0.25">
      <c r="B85">
        <f t="shared" si="2"/>
        <v>83</v>
      </c>
      <c r="C85" s="2" t="s">
        <v>181</v>
      </c>
      <c r="D85" s="2" t="s">
        <v>194</v>
      </c>
      <c r="E85">
        <v>10309161</v>
      </c>
      <c r="F85" t="s">
        <v>151</v>
      </c>
      <c r="G85">
        <v>0</v>
      </c>
      <c r="H85">
        <v>0</v>
      </c>
      <c r="I85">
        <v>0</v>
      </c>
      <c r="J85">
        <v>83.2</v>
      </c>
      <c r="K85">
        <v>0</v>
      </c>
      <c r="L85">
        <v>0</v>
      </c>
      <c r="P85" s="4" cm="1">
        <f t="array" ref="P85">(SUM(LARGE($G85:$N85,{1,2,3,4,5}))+$O85)/6</f>
        <v>13.866666666666667</v>
      </c>
    </row>
    <row r="86" spans="2:16" x14ac:dyDescent="0.25">
      <c r="B86">
        <f t="shared" si="2"/>
        <v>84</v>
      </c>
      <c r="C86" s="2">
        <v>131</v>
      </c>
      <c r="D86" s="2" t="s">
        <v>303</v>
      </c>
      <c r="F86" t="s">
        <v>317</v>
      </c>
      <c r="G86">
        <v>0</v>
      </c>
      <c r="H86">
        <v>0</v>
      </c>
      <c r="I86">
        <v>0</v>
      </c>
      <c r="J86">
        <v>0</v>
      </c>
      <c r="K86">
        <v>0</v>
      </c>
      <c r="L86">
        <v>83.1</v>
      </c>
      <c r="P86" s="4" cm="1">
        <f t="array" ref="P86">(SUM(LARGE($G86:$N86,{1,2,3,4,5}))+$O86)/6</f>
        <v>13.85</v>
      </c>
    </row>
    <row r="87" spans="2:16" x14ac:dyDescent="0.25">
      <c r="B87">
        <f t="shared" si="2"/>
        <v>85</v>
      </c>
      <c r="C87" s="2">
        <v>551</v>
      </c>
      <c r="D87" s="2" t="s">
        <v>304</v>
      </c>
      <c r="F87" t="s">
        <v>53</v>
      </c>
      <c r="G87">
        <v>0</v>
      </c>
      <c r="H87">
        <v>0</v>
      </c>
      <c r="I87">
        <v>0</v>
      </c>
      <c r="J87">
        <v>0</v>
      </c>
      <c r="K87">
        <v>0</v>
      </c>
      <c r="L87">
        <v>82.8</v>
      </c>
      <c r="P87" s="4" cm="1">
        <f t="array" ref="P87">(SUM(LARGE($G87:$N87,{1,2,3,4,5}))+$O87)/6</f>
        <v>13.799999999999999</v>
      </c>
    </row>
    <row r="88" spans="2:16" x14ac:dyDescent="0.25">
      <c r="B88">
        <f t="shared" si="2"/>
        <v>86</v>
      </c>
      <c r="C88" s="2">
        <v>101</v>
      </c>
      <c r="D88" s="2" t="s">
        <v>195</v>
      </c>
      <c r="E88">
        <v>10301398</v>
      </c>
      <c r="F88" t="s">
        <v>18</v>
      </c>
      <c r="G88">
        <v>0</v>
      </c>
      <c r="H88">
        <v>0</v>
      </c>
      <c r="I88">
        <v>0</v>
      </c>
      <c r="J88">
        <v>82.3</v>
      </c>
      <c r="K88">
        <v>0</v>
      </c>
      <c r="L88">
        <v>0</v>
      </c>
      <c r="P88" s="4" cm="1">
        <f t="array" ref="P88">(SUM(LARGE($G88:$N88,{1,2,3,4,5}))+$O88)/6</f>
        <v>13.716666666666667</v>
      </c>
    </row>
    <row r="89" spans="2:16" x14ac:dyDescent="0.25">
      <c r="B89">
        <f t="shared" si="2"/>
        <v>87</v>
      </c>
      <c r="C89" s="2" t="s">
        <v>170</v>
      </c>
      <c r="D89" s="2" t="s">
        <v>170</v>
      </c>
      <c r="F89" s="2" t="s">
        <v>167</v>
      </c>
      <c r="G89">
        <v>0</v>
      </c>
      <c r="H89">
        <v>0</v>
      </c>
      <c r="I89" s="4">
        <v>82.266999999999996</v>
      </c>
      <c r="J89">
        <v>0</v>
      </c>
      <c r="K89">
        <v>0</v>
      </c>
      <c r="L89">
        <v>0</v>
      </c>
      <c r="P89" s="4" cm="1">
        <f t="array" ref="P89">(SUM(LARGE($G89:$N89,{1,2,3,4,5}))+$O89)/6</f>
        <v>13.711166666666665</v>
      </c>
    </row>
    <row r="90" spans="2:16" x14ac:dyDescent="0.25">
      <c r="B90">
        <f t="shared" si="2"/>
        <v>88</v>
      </c>
      <c r="C90" s="2">
        <v>521</v>
      </c>
      <c r="D90" s="2" t="s">
        <v>196</v>
      </c>
      <c r="E90">
        <v>10309274</v>
      </c>
      <c r="F90" t="s">
        <v>9</v>
      </c>
      <c r="G90">
        <v>0</v>
      </c>
      <c r="H90">
        <v>0</v>
      </c>
      <c r="I90">
        <v>0</v>
      </c>
      <c r="J90">
        <v>80.3</v>
      </c>
      <c r="K90">
        <v>0</v>
      </c>
      <c r="L90">
        <v>0</v>
      </c>
      <c r="P90" s="4" cm="1">
        <f t="array" ref="P90">(SUM(LARGE($G90:$N90,{1,2,3,4,5}))+$O90)/6</f>
        <v>13.383333333333333</v>
      </c>
    </row>
    <row r="91" spans="2:16" x14ac:dyDescent="0.25">
      <c r="B91">
        <f t="shared" si="2"/>
        <v>89</v>
      </c>
      <c r="C91" s="2" t="s">
        <v>182</v>
      </c>
      <c r="D91" s="2" t="s">
        <v>197</v>
      </c>
      <c r="E91">
        <v>10307007</v>
      </c>
      <c r="F91" t="s">
        <v>207</v>
      </c>
      <c r="G91">
        <v>0</v>
      </c>
      <c r="H91">
        <v>0</v>
      </c>
      <c r="I91">
        <v>0</v>
      </c>
      <c r="J91">
        <v>79.7</v>
      </c>
      <c r="K91">
        <v>0</v>
      </c>
      <c r="L91">
        <v>0</v>
      </c>
      <c r="P91" s="4" cm="1">
        <f t="array" ref="P91">(SUM(LARGE($G91:$N91,{1,2,3,4,5}))+$O91)/6</f>
        <v>13.283333333333333</v>
      </c>
    </row>
    <row r="92" spans="2:16" x14ac:dyDescent="0.25">
      <c r="B92">
        <f t="shared" si="2"/>
        <v>90</v>
      </c>
      <c r="C92" s="2" t="s">
        <v>171</v>
      </c>
      <c r="D92" s="2" t="s">
        <v>172</v>
      </c>
      <c r="F92" s="2" t="s">
        <v>167</v>
      </c>
      <c r="G92">
        <v>0</v>
      </c>
      <c r="H92">
        <v>0</v>
      </c>
      <c r="I92" s="4">
        <v>78.933000000000007</v>
      </c>
      <c r="J92">
        <v>0</v>
      </c>
      <c r="K92">
        <v>0</v>
      </c>
      <c r="L92">
        <v>0</v>
      </c>
      <c r="P92" s="4" cm="1">
        <f t="array" ref="P92">(SUM(LARGE($G92:$N92,{1,2,3,4,5}))+$O92)/6</f>
        <v>13.155500000000002</v>
      </c>
    </row>
    <row r="93" spans="2:16" x14ac:dyDescent="0.25">
      <c r="B93">
        <f t="shared" si="2"/>
        <v>91</v>
      </c>
      <c r="C93" s="2">
        <v>-530</v>
      </c>
      <c r="D93" s="2" t="s">
        <v>47</v>
      </c>
      <c r="E93">
        <v>10299256</v>
      </c>
      <c r="F93" t="s">
        <v>40</v>
      </c>
      <c r="G93">
        <v>0</v>
      </c>
      <c r="H93">
        <v>0</v>
      </c>
      <c r="I93">
        <v>0</v>
      </c>
      <c r="J93">
        <v>77.599999999999994</v>
      </c>
      <c r="K93">
        <v>0</v>
      </c>
      <c r="L93">
        <v>0</v>
      </c>
      <c r="P93" s="4" cm="1">
        <f t="array" ref="P93">(SUM(LARGE($G93:$N93,{1,2,3,4,5}))+$O93)/6</f>
        <v>12.933333333333332</v>
      </c>
    </row>
    <row r="94" spans="2:16" x14ac:dyDescent="0.25">
      <c r="B94">
        <f t="shared" si="2"/>
        <v>92</v>
      </c>
      <c r="C94" s="2">
        <v>566</v>
      </c>
      <c r="D94" s="2" t="s">
        <v>198</v>
      </c>
      <c r="E94">
        <v>10309278</v>
      </c>
      <c r="F94" t="s">
        <v>9</v>
      </c>
      <c r="G94">
        <v>0</v>
      </c>
      <c r="H94">
        <v>0</v>
      </c>
      <c r="I94">
        <v>0</v>
      </c>
      <c r="J94">
        <v>76.930000000000007</v>
      </c>
      <c r="K94">
        <v>0</v>
      </c>
      <c r="L94">
        <v>0</v>
      </c>
      <c r="P94" s="4" cm="1">
        <f t="array" ref="P94">(SUM(LARGE($G94:$N94,{1,2,3,4,5}))+$O94)/6</f>
        <v>12.821666666666667</v>
      </c>
    </row>
    <row r="95" spans="2:16" x14ac:dyDescent="0.25">
      <c r="B95">
        <f t="shared" si="2"/>
        <v>93</v>
      </c>
      <c r="C95" s="2">
        <v>535</v>
      </c>
      <c r="D95" s="2" t="s">
        <v>140</v>
      </c>
      <c r="E95">
        <v>10300844</v>
      </c>
      <c r="F95" t="s">
        <v>141</v>
      </c>
      <c r="G95">
        <v>0</v>
      </c>
      <c r="H95">
        <v>0</v>
      </c>
      <c r="I95">
        <v>0</v>
      </c>
      <c r="J95">
        <v>76.900000000000006</v>
      </c>
      <c r="K95">
        <v>0</v>
      </c>
      <c r="P95" s="4" cm="1">
        <f t="array" ref="P95">(SUM(LARGE($G95:$N95,{1,2,3,4,5}))+$O95)/6</f>
        <v>12.816666666666668</v>
      </c>
    </row>
    <row r="96" spans="2:16" x14ac:dyDescent="0.25">
      <c r="B96">
        <f t="shared" si="2"/>
        <v>94</v>
      </c>
      <c r="C96" s="2" t="s">
        <v>36</v>
      </c>
      <c r="D96" s="2" t="s">
        <v>37</v>
      </c>
      <c r="E96">
        <v>10304704</v>
      </c>
      <c r="F96" t="s">
        <v>38</v>
      </c>
      <c r="G96">
        <v>75.400000000000006</v>
      </c>
      <c r="H96">
        <v>0</v>
      </c>
      <c r="I96">
        <v>0</v>
      </c>
      <c r="J96">
        <v>0</v>
      </c>
      <c r="K96">
        <v>0</v>
      </c>
      <c r="P96" s="4" cm="1">
        <f t="array" ref="P96">(SUM(LARGE($G96:$N96,{1,2,3,4,5}))+$O96)/6</f>
        <v>12.566666666666668</v>
      </c>
    </row>
    <row r="97" spans="2:16" x14ac:dyDescent="0.25">
      <c r="B97">
        <f t="shared" si="2"/>
        <v>95</v>
      </c>
      <c r="C97" s="2" t="s">
        <v>169</v>
      </c>
      <c r="D97" s="2" t="s">
        <v>252</v>
      </c>
      <c r="F97" t="s">
        <v>151</v>
      </c>
      <c r="G97">
        <v>0</v>
      </c>
      <c r="H97">
        <v>0</v>
      </c>
      <c r="I97">
        <v>0</v>
      </c>
      <c r="J97">
        <v>0</v>
      </c>
      <c r="K97">
        <v>73.8</v>
      </c>
      <c r="P97" s="4" cm="1">
        <f t="array" ref="P97">(SUM(LARGE($G97:$N97,{1,2,3,4,5}))+$O97)/6</f>
        <v>12.299999999999999</v>
      </c>
    </row>
    <row r="98" spans="2:16" x14ac:dyDescent="0.25">
      <c r="B98">
        <f t="shared" si="2"/>
        <v>96</v>
      </c>
      <c r="C98" s="2" t="s">
        <v>168</v>
      </c>
      <c r="D98" s="2" t="s">
        <v>168</v>
      </c>
      <c r="F98" s="2" t="s">
        <v>167</v>
      </c>
      <c r="G98">
        <v>0</v>
      </c>
      <c r="H98">
        <v>0</v>
      </c>
      <c r="I98" s="4">
        <v>73.466999999999999</v>
      </c>
      <c r="J98">
        <v>0</v>
      </c>
      <c r="K98">
        <v>0</v>
      </c>
      <c r="L98">
        <v>0</v>
      </c>
      <c r="P98" s="4" cm="1">
        <f t="array" ref="P98">(SUM(LARGE($G98:$N98,{1,2,3,4,5}))+$O98)/6</f>
        <v>12.2445</v>
      </c>
    </row>
    <row r="99" spans="2:16" x14ac:dyDescent="0.25">
      <c r="B99">
        <f t="shared" ref="B99:B116" si="3">_xlfn.RANK.EQ(P99,P:P)</f>
        <v>97</v>
      </c>
      <c r="C99" s="2" t="s">
        <v>178</v>
      </c>
      <c r="D99" s="2" t="s">
        <v>199</v>
      </c>
      <c r="E99">
        <v>10309155</v>
      </c>
      <c r="F99" t="s">
        <v>151</v>
      </c>
      <c r="G99">
        <v>0</v>
      </c>
      <c r="H99">
        <v>0</v>
      </c>
      <c r="I99">
        <v>0</v>
      </c>
      <c r="J99">
        <v>72.599999999999994</v>
      </c>
      <c r="K99">
        <v>0</v>
      </c>
      <c r="L99">
        <v>0</v>
      </c>
      <c r="P99" s="4" cm="1">
        <f t="array" ref="P99">(SUM(LARGE($G99:$N99,{1,2,3,4,5}))+$O99)/6</f>
        <v>12.1</v>
      </c>
    </row>
    <row r="100" spans="2:16" x14ac:dyDescent="0.25">
      <c r="B100">
        <f t="shared" si="3"/>
        <v>98</v>
      </c>
      <c r="C100" s="2">
        <v>100</v>
      </c>
      <c r="D100" s="2" t="s">
        <v>17</v>
      </c>
      <c r="E100">
        <v>10301397</v>
      </c>
      <c r="F100" t="s">
        <v>18</v>
      </c>
      <c r="G100">
        <v>0</v>
      </c>
      <c r="H100">
        <v>0</v>
      </c>
      <c r="I100">
        <v>0</v>
      </c>
      <c r="J100">
        <v>70.400000000000006</v>
      </c>
      <c r="K100">
        <v>0</v>
      </c>
      <c r="L100">
        <v>0</v>
      </c>
      <c r="P100" s="4" cm="1">
        <f t="array" ref="P100">(SUM(LARGE($G100:$N100,{1,2,3,4,5}))+$O100)/6</f>
        <v>11.733333333333334</v>
      </c>
    </row>
    <row r="101" spans="2:16" x14ac:dyDescent="0.25">
      <c r="B101">
        <f t="shared" si="3"/>
        <v>99</v>
      </c>
      <c r="C101" s="2">
        <v>511</v>
      </c>
      <c r="D101" s="2">
        <v>511</v>
      </c>
      <c r="E101">
        <v>0</v>
      </c>
      <c r="F101" t="s">
        <v>13</v>
      </c>
      <c r="G101">
        <v>0</v>
      </c>
      <c r="H101">
        <v>66</v>
      </c>
      <c r="I101">
        <v>0</v>
      </c>
      <c r="J101">
        <v>0</v>
      </c>
      <c r="K101">
        <v>0</v>
      </c>
      <c r="L101">
        <v>0</v>
      </c>
      <c r="P101" s="4" cm="1">
        <f t="array" ref="P101">(SUM(LARGE($G101:$N101,{1,2,3,4,5}))+$O101)/6</f>
        <v>11</v>
      </c>
    </row>
    <row r="102" spans="2:16" x14ac:dyDescent="0.25">
      <c r="B102">
        <f t="shared" si="3"/>
        <v>100</v>
      </c>
      <c r="C102" s="2">
        <v>508</v>
      </c>
      <c r="D102" s="2" t="s">
        <v>42</v>
      </c>
      <c r="E102">
        <v>10301304</v>
      </c>
      <c r="F102" t="s">
        <v>29</v>
      </c>
      <c r="G102">
        <v>65.069999999999993</v>
      </c>
      <c r="H102">
        <v>0</v>
      </c>
      <c r="I102">
        <v>0</v>
      </c>
      <c r="J102">
        <v>0</v>
      </c>
      <c r="K102">
        <v>0</v>
      </c>
      <c r="L102">
        <v>0</v>
      </c>
      <c r="P102" s="4" cm="1">
        <f t="array" ref="P102">(SUM(LARGE($G102:$N102,{1,2,3,4,5}))+$O102)/6</f>
        <v>10.844999999999999</v>
      </c>
    </row>
    <row r="103" spans="2:16" x14ac:dyDescent="0.25">
      <c r="B103">
        <f t="shared" si="3"/>
        <v>101</v>
      </c>
      <c r="C103" s="2">
        <v>513</v>
      </c>
      <c r="D103" s="2" t="s">
        <v>44</v>
      </c>
      <c r="E103">
        <v>10302581</v>
      </c>
      <c r="F103" t="s">
        <v>45</v>
      </c>
      <c r="G103">
        <v>64.27</v>
      </c>
      <c r="H103">
        <v>0</v>
      </c>
      <c r="I103">
        <v>0</v>
      </c>
      <c r="J103">
        <v>0</v>
      </c>
      <c r="K103">
        <v>0</v>
      </c>
      <c r="L103">
        <v>0</v>
      </c>
      <c r="P103" s="4" cm="1">
        <f t="array" ref="P103">(SUM(LARGE($G103:$N103,{1,2,3,4,5}))+$O103)/6</f>
        <v>10.711666666666666</v>
      </c>
    </row>
    <row r="104" spans="2:16" x14ac:dyDescent="0.25">
      <c r="B104">
        <f t="shared" si="3"/>
        <v>102</v>
      </c>
      <c r="C104" s="2" t="s">
        <v>51</v>
      </c>
      <c r="D104" s="2" t="s">
        <v>52</v>
      </c>
      <c r="E104">
        <v>10300564</v>
      </c>
      <c r="F104" t="s">
        <v>53</v>
      </c>
      <c r="G104">
        <v>0</v>
      </c>
      <c r="H104">
        <v>59.6</v>
      </c>
      <c r="I104">
        <v>0</v>
      </c>
      <c r="J104">
        <v>0</v>
      </c>
      <c r="K104">
        <v>0</v>
      </c>
      <c r="L104">
        <v>0</v>
      </c>
      <c r="P104" s="4" cm="1">
        <f t="array" ref="P104">(SUM(LARGE($G104:$N104,{1,2,3,4,5}))+$O104)/6</f>
        <v>9.9333333333333336</v>
      </c>
    </row>
    <row r="105" spans="2:16" x14ac:dyDescent="0.25">
      <c r="B105">
        <f t="shared" si="3"/>
        <v>103</v>
      </c>
      <c r="C105" s="2">
        <v>523</v>
      </c>
      <c r="D105" s="2" t="s">
        <v>46</v>
      </c>
      <c r="E105">
        <v>0</v>
      </c>
      <c r="F105" t="s">
        <v>40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P105" s="4" cm="1">
        <f t="array" ref="P105">(SUM(LARGE($G105:$N105,{1,2,3,4,5}))+$O105)/6</f>
        <v>0</v>
      </c>
    </row>
    <row r="106" spans="2:16" x14ac:dyDescent="0.25">
      <c r="B106">
        <f t="shared" si="3"/>
        <v>103</v>
      </c>
      <c r="C106" s="2" t="s">
        <v>49</v>
      </c>
      <c r="D106" s="2" t="s">
        <v>50</v>
      </c>
      <c r="E106">
        <v>10305778</v>
      </c>
      <c r="F106" t="s">
        <v>9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P106" s="4" cm="1">
        <f t="array" ref="P106">(SUM(LARGE($G106:$N106,{1,2,3,4,5}))+$O106)/6</f>
        <v>0</v>
      </c>
    </row>
    <row r="107" spans="2:16" x14ac:dyDescent="0.25">
      <c r="B107">
        <f t="shared" si="3"/>
        <v>103</v>
      </c>
      <c r="C107">
        <v>502</v>
      </c>
      <c r="D107" t="s">
        <v>133</v>
      </c>
      <c r="E107">
        <v>10302196</v>
      </c>
      <c r="F107" t="s">
        <v>118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P107" s="4" cm="1">
        <f t="array" ref="P107">(SUM(LARGE($G107:$N107,{1,2,3,4,5}))+$O107)/6</f>
        <v>0</v>
      </c>
    </row>
    <row r="108" spans="2:16" x14ac:dyDescent="0.25">
      <c r="B108">
        <f t="shared" si="3"/>
        <v>103</v>
      </c>
      <c r="C108" s="2" t="s">
        <v>7</v>
      </c>
      <c r="D108" s="2" t="s">
        <v>8</v>
      </c>
      <c r="E108">
        <v>10300562</v>
      </c>
      <c r="F108" t="s">
        <v>24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P108" s="4" cm="1">
        <f t="array" ref="P108">(SUM(LARGE($G108:$N108,{1,2,3,4,5}))+$O108)/6</f>
        <v>0</v>
      </c>
    </row>
    <row r="109" spans="2:16" x14ac:dyDescent="0.25">
      <c r="B109">
        <f t="shared" si="3"/>
        <v>103</v>
      </c>
      <c r="C109" s="2">
        <v>523</v>
      </c>
      <c r="D109" s="2" t="s">
        <v>202</v>
      </c>
      <c r="E109">
        <v>10309295</v>
      </c>
      <c r="F109" t="s">
        <v>9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P109" s="4" cm="1">
        <f t="array" ref="P109">(SUM(LARGE($G109:$N109,{1,2,3,4,5}))+$O109)/6</f>
        <v>0</v>
      </c>
    </row>
    <row r="110" spans="2:16" x14ac:dyDescent="0.25">
      <c r="B110">
        <f t="shared" si="3"/>
        <v>103</v>
      </c>
      <c r="C110" s="2" t="s">
        <v>185</v>
      </c>
      <c r="D110" s="2" t="s">
        <v>203</v>
      </c>
      <c r="E110">
        <v>10309002</v>
      </c>
      <c r="F110" t="s">
        <v>16</v>
      </c>
      <c r="G110">
        <v>0</v>
      </c>
      <c r="H110">
        <v>0</v>
      </c>
      <c r="I110">
        <v>0</v>
      </c>
      <c r="J110">
        <v>0</v>
      </c>
      <c r="K110">
        <v>0</v>
      </c>
      <c r="P110" s="4" cm="1">
        <f t="array" ref="P110">(SUM(LARGE($G110:$N110,{1,2,3,4,5}))+$O110)/6</f>
        <v>0</v>
      </c>
    </row>
    <row r="111" spans="2:16" x14ac:dyDescent="0.25">
      <c r="B111">
        <f t="shared" si="3"/>
        <v>103</v>
      </c>
      <c r="C111" s="2">
        <v>549</v>
      </c>
      <c r="D111" s="2" t="s">
        <v>255</v>
      </c>
      <c r="F111" t="s">
        <v>16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P111" s="4" cm="1">
        <f t="array" ref="P111">(SUM(LARGE($G111:$N111,{1,2,3,4,5}))+$O111)/6</f>
        <v>0</v>
      </c>
    </row>
    <row r="112" spans="2:16" x14ac:dyDescent="0.25">
      <c r="B112">
        <f t="shared" si="3"/>
        <v>103</v>
      </c>
      <c r="C112" s="2" t="s">
        <v>184</v>
      </c>
      <c r="D112" s="2" t="s">
        <v>201</v>
      </c>
      <c r="F112" t="s">
        <v>208</v>
      </c>
      <c r="G112">
        <v>0</v>
      </c>
      <c r="H112">
        <v>0</v>
      </c>
      <c r="I112">
        <v>0</v>
      </c>
      <c r="J112">
        <v>0</v>
      </c>
      <c r="K112">
        <v>0</v>
      </c>
      <c r="P112" s="4" cm="1">
        <f t="array" ref="P112">(SUM(LARGE($G112:$N112,{1,2,3,4,5}))+$O112)/6</f>
        <v>0</v>
      </c>
    </row>
    <row r="113" spans="2:16" x14ac:dyDescent="0.25">
      <c r="B113">
        <f t="shared" si="3"/>
        <v>103</v>
      </c>
      <c r="C113" s="2">
        <v>125</v>
      </c>
      <c r="D113" s="2" t="s">
        <v>306</v>
      </c>
      <c r="F113" t="s">
        <v>318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P113" s="4" cm="1">
        <f t="array" ref="P113">(SUM(LARGE($G113:$N113,{1,2,3,4,5}))+$O113)/6</f>
        <v>0</v>
      </c>
    </row>
    <row r="114" spans="2:16" x14ac:dyDescent="0.25">
      <c r="B114">
        <f t="shared" si="3"/>
        <v>103</v>
      </c>
      <c r="C114" s="2">
        <v>107</v>
      </c>
      <c r="D114" s="2" t="s">
        <v>307</v>
      </c>
      <c r="F114" t="s">
        <v>319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P114" s="4" cm="1">
        <f t="array" ref="P114">(SUM(LARGE($G114:$N114,{1,2,3,4,5}))+$O114)/6</f>
        <v>0</v>
      </c>
    </row>
    <row r="115" spans="2:16" x14ac:dyDescent="0.25">
      <c r="B115">
        <f t="shared" si="3"/>
        <v>103</v>
      </c>
      <c r="C115" s="2" t="s">
        <v>308</v>
      </c>
      <c r="D115" s="2" t="s">
        <v>309</v>
      </c>
      <c r="F115" t="s">
        <v>320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P115" s="4" cm="1">
        <f t="array" ref="P115">(SUM(LARGE($G115:$N115,{1,2,3,4,5}))+$O115)/6</f>
        <v>0</v>
      </c>
    </row>
    <row r="116" spans="2:16" x14ac:dyDescent="0.25">
      <c r="B116">
        <f t="shared" si="3"/>
        <v>103</v>
      </c>
      <c r="C116" s="2">
        <v>64</v>
      </c>
      <c r="D116" s="2" t="s">
        <v>310</v>
      </c>
      <c r="F116" t="s">
        <v>127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P116" s="4" cm="1">
        <f t="array" ref="P116">(SUM(LARGE($G116:$N116,{1,2,3,4,5}))+$O116)/6</f>
        <v>0</v>
      </c>
    </row>
    <row r="117" spans="2:16" x14ac:dyDescent="0.25">
      <c r="C117"/>
      <c r="D117"/>
    </row>
    <row r="118" spans="2:16" x14ac:dyDescent="0.25">
      <c r="C118"/>
      <c r="D118"/>
    </row>
    <row r="119" spans="2:16" x14ac:dyDescent="0.25">
      <c r="C119"/>
      <c r="D119"/>
    </row>
    <row r="120" spans="2:16" x14ac:dyDescent="0.25">
      <c r="C120"/>
      <c r="D120"/>
    </row>
    <row r="121" spans="2:16" x14ac:dyDescent="0.25">
      <c r="C121"/>
      <c r="D121"/>
    </row>
    <row r="122" spans="2:16" x14ac:dyDescent="0.25">
      <c r="C122"/>
      <c r="D122"/>
    </row>
    <row r="123" spans="2:16" x14ac:dyDescent="0.25">
      <c r="C123"/>
      <c r="D123"/>
    </row>
  </sheetData>
  <sortState xmlns:xlrd2="http://schemas.microsoft.com/office/spreadsheetml/2017/richdata2" ref="B3:P116">
    <sortCondition descending="1" ref="P3:P116"/>
  </sortState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CB515A-E3AF-4E4E-877E-1139DB113E35}">
  <dimension ref="B1:P4"/>
  <sheetViews>
    <sheetView workbookViewId="0">
      <selection activeCell="F1" sqref="F1"/>
    </sheetView>
  </sheetViews>
  <sheetFormatPr defaultRowHeight="15" x14ac:dyDescent="0.25"/>
  <cols>
    <col min="3" max="3" width="16.42578125" customWidth="1"/>
    <col min="4" max="4" width="19.85546875" customWidth="1"/>
    <col min="5" max="5" width="14.140625" customWidth="1"/>
    <col min="6" max="6" width="29.5703125" customWidth="1"/>
  </cols>
  <sheetData>
    <row r="1" spans="2:16" x14ac:dyDescent="0.25">
      <c r="F1" t="s">
        <v>336</v>
      </c>
    </row>
    <row r="2" spans="2:16" x14ac:dyDescent="0.25">
      <c r="B2" t="s">
        <v>330</v>
      </c>
      <c r="C2" s="2" t="s">
        <v>1</v>
      </c>
      <c r="D2" s="2" t="s">
        <v>2</v>
      </c>
      <c r="E2" t="s">
        <v>4</v>
      </c>
      <c r="F2" t="s">
        <v>3</v>
      </c>
      <c r="G2" s="1">
        <v>46130</v>
      </c>
      <c r="H2" s="1">
        <v>46151</v>
      </c>
      <c r="I2" s="1">
        <v>46165</v>
      </c>
      <c r="J2" s="1">
        <v>46186</v>
      </c>
      <c r="K2" s="1">
        <v>46214</v>
      </c>
      <c r="L2" s="1">
        <v>46249</v>
      </c>
      <c r="M2" s="1">
        <v>46270</v>
      </c>
      <c r="N2" s="1">
        <v>46271</v>
      </c>
      <c r="O2" t="s">
        <v>0</v>
      </c>
      <c r="P2" t="s">
        <v>331</v>
      </c>
    </row>
    <row r="3" spans="2:16" x14ac:dyDescent="0.25">
      <c r="B3">
        <f>_xlfn.RANK.EQ(P3,P:P)</f>
        <v>1</v>
      </c>
      <c r="C3" t="s">
        <v>142</v>
      </c>
      <c r="D3" t="s">
        <v>142</v>
      </c>
      <c r="E3">
        <v>10299653</v>
      </c>
      <c r="F3" t="s">
        <v>143</v>
      </c>
      <c r="G3">
        <v>0</v>
      </c>
      <c r="H3">
        <v>86.93</v>
      </c>
      <c r="I3">
        <v>0</v>
      </c>
      <c r="J3">
        <v>0</v>
      </c>
      <c r="K3">
        <v>0</v>
      </c>
      <c r="P3" cm="1">
        <f t="array" ref="P3">(SUM(LARGE($G3:$N3,{1,2,3,4,5}))+$O3)/6</f>
        <v>14.488333333333335</v>
      </c>
    </row>
    <row r="4" spans="2:16" x14ac:dyDescent="0.25">
      <c r="B4">
        <f>_xlfn.RANK.EQ(P4,P:P)</f>
        <v>2</v>
      </c>
      <c r="C4">
        <v>457</v>
      </c>
      <c r="D4" t="s">
        <v>144</v>
      </c>
      <c r="E4">
        <v>10290581</v>
      </c>
      <c r="F4" t="s">
        <v>106</v>
      </c>
      <c r="G4">
        <v>0</v>
      </c>
      <c r="H4">
        <v>77.2</v>
      </c>
      <c r="I4">
        <v>0</v>
      </c>
      <c r="J4">
        <v>0</v>
      </c>
      <c r="K4">
        <v>0</v>
      </c>
      <c r="P4" cm="1">
        <f t="array" ref="P4">(SUM(LARGE($G4:$N4,{1,2,3,4,5}))+$O4)/6</f>
        <v>12.866666666666667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BDF325-8640-46A8-A429-B3FF42577BFC}">
  <sheetPr>
    <pageSetUpPr fitToPage="1"/>
  </sheetPr>
  <dimension ref="B1:P16"/>
  <sheetViews>
    <sheetView workbookViewId="0">
      <selection activeCell="B2" sqref="B2:P16"/>
    </sheetView>
  </sheetViews>
  <sheetFormatPr defaultRowHeight="15" x14ac:dyDescent="0.25"/>
  <cols>
    <col min="1" max="1" width="10.42578125" customWidth="1"/>
    <col min="2" max="2" width="10.28515625" customWidth="1"/>
    <col min="3" max="3" width="8.7109375" style="2"/>
    <col min="4" max="4" width="19.140625" customWidth="1"/>
    <col min="5" max="5" width="13.140625" customWidth="1"/>
    <col min="6" max="6" width="33.140625" customWidth="1"/>
    <col min="7" max="7" width="10.140625" customWidth="1"/>
    <col min="8" max="8" width="10" customWidth="1"/>
    <col min="9" max="10" width="10.42578125" customWidth="1"/>
    <col min="11" max="12" width="10.5703125" customWidth="1"/>
    <col min="13" max="14" width="10.85546875" customWidth="1"/>
    <col min="15" max="15" width="13.28515625" customWidth="1"/>
  </cols>
  <sheetData>
    <row r="1" spans="2:16" x14ac:dyDescent="0.25">
      <c r="F1" t="s">
        <v>335</v>
      </c>
    </row>
    <row r="2" spans="2:16" x14ac:dyDescent="0.25">
      <c r="B2" t="s">
        <v>330</v>
      </c>
      <c r="C2" s="2" t="s">
        <v>1</v>
      </c>
      <c r="D2" t="s">
        <v>2</v>
      </c>
      <c r="E2" t="s">
        <v>4</v>
      </c>
      <c r="F2" t="s">
        <v>3</v>
      </c>
      <c r="G2" s="1">
        <v>46130</v>
      </c>
      <c r="H2" s="1">
        <v>46151</v>
      </c>
      <c r="I2" s="1">
        <v>46165</v>
      </c>
      <c r="J2" s="1">
        <v>46186</v>
      </c>
      <c r="K2" s="1">
        <v>46214</v>
      </c>
      <c r="L2" s="1">
        <v>46249</v>
      </c>
      <c r="M2" s="1">
        <v>46270</v>
      </c>
      <c r="N2" s="1">
        <v>46271</v>
      </c>
      <c r="O2" t="s">
        <v>0</v>
      </c>
      <c r="P2" t="s">
        <v>322</v>
      </c>
    </row>
    <row r="3" spans="2:16" x14ac:dyDescent="0.25">
      <c r="B3">
        <f t="shared" ref="B3:B16" si="0">_xlfn.RANK.EQ(P3,P:P)</f>
        <v>1</v>
      </c>
      <c r="C3" s="2">
        <v>495</v>
      </c>
      <c r="D3" t="s">
        <v>61</v>
      </c>
      <c r="E3">
        <v>10295950</v>
      </c>
      <c r="F3" t="s">
        <v>62</v>
      </c>
      <c r="G3">
        <v>85.5</v>
      </c>
      <c r="H3">
        <v>87.5</v>
      </c>
      <c r="I3">
        <v>0</v>
      </c>
      <c r="J3">
        <v>0</v>
      </c>
      <c r="K3">
        <v>89.4</v>
      </c>
      <c r="L3">
        <v>0</v>
      </c>
      <c r="M3">
        <v>89</v>
      </c>
      <c r="N3">
        <v>86.9</v>
      </c>
      <c r="P3" cm="1">
        <f t="array" ref="P3">(SUM(LARGE($G3:$N3,{1,2,3,4,5}))+$O3)/6</f>
        <v>73.05</v>
      </c>
    </row>
    <row r="4" spans="2:16" x14ac:dyDescent="0.25">
      <c r="B4">
        <f t="shared" si="0"/>
        <v>2</v>
      </c>
      <c r="C4" s="2">
        <v>451</v>
      </c>
      <c r="D4" t="s">
        <v>60</v>
      </c>
      <c r="E4">
        <v>10289892</v>
      </c>
      <c r="F4" t="s">
        <v>29</v>
      </c>
      <c r="G4">
        <v>85.6</v>
      </c>
      <c r="H4">
        <v>89.5</v>
      </c>
      <c r="I4">
        <v>0</v>
      </c>
      <c r="J4">
        <v>0</v>
      </c>
      <c r="K4">
        <v>86.5</v>
      </c>
      <c r="L4">
        <v>87</v>
      </c>
      <c r="M4">
        <v>88</v>
      </c>
      <c r="N4">
        <v>87.2</v>
      </c>
      <c r="P4" cm="1">
        <f t="array" ref="P4">(SUM(LARGE($G4:$N4,{1,2,3,4,5}))+$O4)/6</f>
        <v>73.033333333333331</v>
      </c>
    </row>
    <row r="5" spans="2:16" x14ac:dyDescent="0.25">
      <c r="B5">
        <f t="shared" si="0"/>
        <v>3</v>
      </c>
      <c r="C5" s="2">
        <v>408</v>
      </c>
      <c r="D5" t="s">
        <v>57</v>
      </c>
      <c r="E5">
        <v>10289899</v>
      </c>
      <c r="F5" t="s">
        <v>29</v>
      </c>
      <c r="G5">
        <v>86</v>
      </c>
      <c r="H5">
        <v>81.900000000000006</v>
      </c>
      <c r="I5">
        <v>0</v>
      </c>
      <c r="J5">
        <v>0</v>
      </c>
      <c r="K5">
        <v>85.6</v>
      </c>
      <c r="L5">
        <v>76</v>
      </c>
      <c r="M5">
        <v>86.2</v>
      </c>
      <c r="N5">
        <v>86.7</v>
      </c>
      <c r="P5" cm="1">
        <f t="array" ref="P5">(SUM(LARGE($G5:$N5,{1,2,3,4,5}))+$O5)/6</f>
        <v>71.066666666666663</v>
      </c>
    </row>
    <row r="6" spans="2:16" x14ac:dyDescent="0.25">
      <c r="B6">
        <f t="shared" si="0"/>
        <v>4</v>
      </c>
      <c r="C6" s="2" t="s">
        <v>54</v>
      </c>
      <c r="D6" t="s">
        <v>55</v>
      </c>
      <c r="E6">
        <v>10293933</v>
      </c>
      <c r="F6" t="s">
        <v>56</v>
      </c>
      <c r="G6">
        <v>89.1</v>
      </c>
      <c r="H6">
        <v>0</v>
      </c>
      <c r="I6">
        <v>0</v>
      </c>
      <c r="J6">
        <v>0</v>
      </c>
      <c r="K6">
        <v>0</v>
      </c>
      <c r="L6">
        <v>87.8</v>
      </c>
      <c r="M6">
        <v>88.3</v>
      </c>
      <c r="N6">
        <v>87.6</v>
      </c>
      <c r="P6" cm="1">
        <f t="array" ref="P6">(SUM(LARGE($G6:$N6,{1,2,3,4,5}))+$O6)/6</f>
        <v>58.79999999999999</v>
      </c>
    </row>
    <row r="7" spans="2:16" x14ac:dyDescent="0.25">
      <c r="B7">
        <f t="shared" si="0"/>
        <v>5</v>
      </c>
      <c r="C7" t="s">
        <v>145</v>
      </c>
      <c r="D7" t="s">
        <v>146</v>
      </c>
      <c r="E7">
        <v>10290768</v>
      </c>
      <c r="F7" t="s">
        <v>147</v>
      </c>
      <c r="G7">
        <v>0</v>
      </c>
      <c r="H7">
        <v>73.2</v>
      </c>
      <c r="I7">
        <v>71.2</v>
      </c>
      <c r="J7">
        <v>72.400000000000006</v>
      </c>
      <c r="K7">
        <v>0</v>
      </c>
      <c r="L7">
        <v>0</v>
      </c>
      <c r="M7">
        <v>0</v>
      </c>
      <c r="P7" cm="1">
        <f t="array" ref="P7">(SUM(LARGE($G7:$N7,{1,2,3,4,5}))+$O7)/6</f>
        <v>36.133333333333333</v>
      </c>
    </row>
    <row r="8" spans="2:16" x14ac:dyDescent="0.25">
      <c r="B8">
        <f t="shared" si="0"/>
        <v>6</v>
      </c>
      <c r="C8" s="2">
        <v>403</v>
      </c>
      <c r="D8" t="s">
        <v>378</v>
      </c>
      <c r="F8" t="s">
        <v>385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89.7</v>
      </c>
      <c r="N8">
        <v>89.5</v>
      </c>
      <c r="P8" cm="1">
        <f t="array" ref="P8">(SUM(LARGE($G8:$N8,{1,2,3,4,5}))+$O8)/6</f>
        <v>29.866666666666664</v>
      </c>
    </row>
    <row r="9" spans="2:16" x14ac:dyDescent="0.25">
      <c r="B9">
        <f t="shared" si="0"/>
        <v>7</v>
      </c>
      <c r="C9" s="2" t="s">
        <v>379</v>
      </c>
      <c r="D9" t="s">
        <v>380</v>
      </c>
      <c r="F9" t="s">
        <v>161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86</v>
      </c>
      <c r="N9">
        <v>88.8</v>
      </c>
      <c r="P9" cm="1">
        <f t="array" ref="P9">(SUM(LARGE($G9:$N9,{1,2,3,4,5}))+$O9)/6</f>
        <v>29.133333333333336</v>
      </c>
    </row>
    <row r="10" spans="2:16" x14ac:dyDescent="0.25">
      <c r="B10">
        <f t="shared" si="0"/>
        <v>8</v>
      </c>
      <c r="C10" s="2" t="s">
        <v>381</v>
      </c>
      <c r="D10" t="s">
        <v>382</v>
      </c>
      <c r="F10" t="s">
        <v>386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85.1</v>
      </c>
      <c r="N10">
        <v>87.7</v>
      </c>
      <c r="P10" cm="1">
        <f t="array" ref="P10">(SUM(LARGE($G10:$N10,{1,2,3,4,5}))+$O10)/6</f>
        <v>28.8</v>
      </c>
    </row>
    <row r="11" spans="2:16" x14ac:dyDescent="0.25">
      <c r="B11">
        <f t="shared" si="0"/>
        <v>9</v>
      </c>
      <c r="C11" s="2" t="s">
        <v>383</v>
      </c>
      <c r="D11" t="s">
        <v>384</v>
      </c>
      <c r="F11" t="s">
        <v>161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81</v>
      </c>
      <c r="N11">
        <v>86.1</v>
      </c>
      <c r="P11" cm="1">
        <f t="array" ref="P11">(SUM(LARGE($G11:$N11,{1,2,3,4,5}))+$O11)/6</f>
        <v>27.849999999999998</v>
      </c>
    </row>
    <row r="12" spans="2:16" x14ac:dyDescent="0.25">
      <c r="B12">
        <f t="shared" si="0"/>
        <v>10</v>
      </c>
      <c r="C12" s="2">
        <v>416</v>
      </c>
      <c r="D12" t="s">
        <v>64</v>
      </c>
      <c r="E12">
        <v>10293144</v>
      </c>
      <c r="F12" t="s">
        <v>59</v>
      </c>
      <c r="G12">
        <v>78</v>
      </c>
      <c r="H12">
        <v>0</v>
      </c>
      <c r="I12">
        <v>0</v>
      </c>
      <c r="J12">
        <v>0</v>
      </c>
      <c r="K12">
        <v>82.8</v>
      </c>
      <c r="L12">
        <v>0</v>
      </c>
      <c r="P12" cm="1">
        <f t="array" ref="P12">(SUM(LARGE($G12:$N12,{1,2,3,4,5}))+$O12)/6</f>
        <v>26.8</v>
      </c>
    </row>
    <row r="13" spans="2:16" x14ac:dyDescent="0.25">
      <c r="B13">
        <f t="shared" si="0"/>
        <v>11</v>
      </c>
      <c r="C13" s="2" t="s">
        <v>332</v>
      </c>
      <c r="D13" t="s">
        <v>333</v>
      </c>
      <c r="F13" t="s">
        <v>334</v>
      </c>
      <c r="G13">
        <v>0</v>
      </c>
      <c r="H13">
        <v>0</v>
      </c>
      <c r="I13">
        <v>0</v>
      </c>
      <c r="J13">
        <v>0</v>
      </c>
      <c r="K13">
        <v>0</v>
      </c>
      <c r="L13">
        <v>90.5</v>
      </c>
      <c r="P13" cm="1">
        <f t="array" ref="P13">(SUM(LARGE($G13:$N13,{1,2,3,4,5}))+$O13)/6</f>
        <v>15.083333333333334</v>
      </c>
    </row>
    <row r="14" spans="2:16" x14ac:dyDescent="0.25">
      <c r="B14">
        <f t="shared" si="0"/>
        <v>12</v>
      </c>
      <c r="C14" s="2">
        <v>48</v>
      </c>
      <c r="D14" t="s">
        <v>58</v>
      </c>
      <c r="E14">
        <v>10293143</v>
      </c>
      <c r="F14" t="s">
        <v>59</v>
      </c>
      <c r="G14">
        <v>85.9</v>
      </c>
      <c r="H14">
        <v>0</v>
      </c>
      <c r="I14">
        <v>0</v>
      </c>
      <c r="J14">
        <v>0</v>
      </c>
      <c r="K14">
        <v>0</v>
      </c>
      <c r="L14">
        <v>0</v>
      </c>
      <c r="P14" cm="1">
        <f t="array" ref="P14">(SUM(LARGE($G14:$N14,{1,2,3,4,5}))+$O14)/6</f>
        <v>14.316666666666668</v>
      </c>
    </row>
    <row r="15" spans="2:16" x14ac:dyDescent="0.25">
      <c r="B15">
        <f t="shared" si="0"/>
        <v>13</v>
      </c>
      <c r="C15">
        <v>463</v>
      </c>
      <c r="D15" t="s">
        <v>148</v>
      </c>
      <c r="E15">
        <v>10296364</v>
      </c>
      <c r="F15" t="s">
        <v>40</v>
      </c>
      <c r="G15">
        <v>0</v>
      </c>
      <c r="H15">
        <v>0</v>
      </c>
      <c r="I15">
        <v>0</v>
      </c>
      <c r="J15">
        <v>84.5</v>
      </c>
      <c r="K15">
        <v>0</v>
      </c>
      <c r="L15">
        <v>0</v>
      </c>
      <c r="P15" cm="1">
        <f t="array" ref="P15">(SUM(LARGE($G15:$N15,{1,2,3,4,5}))+$O15)/6</f>
        <v>14.083333333333334</v>
      </c>
    </row>
    <row r="16" spans="2:16" x14ac:dyDescent="0.25">
      <c r="B16">
        <f t="shared" si="0"/>
        <v>14</v>
      </c>
      <c r="C16" s="2">
        <v>404</v>
      </c>
      <c r="D16" t="s">
        <v>63</v>
      </c>
      <c r="E16">
        <v>10288683</v>
      </c>
      <c r="F16" t="s">
        <v>40</v>
      </c>
      <c r="G16">
        <v>84.2</v>
      </c>
      <c r="H16">
        <v>0</v>
      </c>
      <c r="I16">
        <v>0</v>
      </c>
      <c r="J16">
        <v>0</v>
      </c>
      <c r="K16">
        <v>0</v>
      </c>
      <c r="L16">
        <v>0</v>
      </c>
      <c r="P16" cm="1">
        <f t="array" ref="P16">(SUM(LARGE($G16:$N16,{1,2,3,4,5}))+$O16)/6</f>
        <v>14.033333333333333</v>
      </c>
    </row>
  </sheetData>
  <sortState xmlns:xlrd2="http://schemas.microsoft.com/office/spreadsheetml/2017/richdata2" ref="B3:P16">
    <sortCondition descending="1" ref="P3:P16"/>
  </sortState>
  <pageMargins left="0.7" right="0.7" top="0.75" bottom="0.75" header="0.3" footer="0.3"/>
  <pageSetup scale="6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309D00-5019-4B4A-85DA-649D5D05EE11}">
  <dimension ref="B1:P52"/>
  <sheetViews>
    <sheetView topLeftCell="A28" workbookViewId="0">
      <selection activeCell="R6" sqref="R6"/>
    </sheetView>
  </sheetViews>
  <sheetFormatPr defaultRowHeight="15" x14ac:dyDescent="0.25"/>
  <cols>
    <col min="1" max="1" width="10.42578125" customWidth="1"/>
    <col min="2" max="2" width="10.28515625" customWidth="1"/>
    <col min="3" max="3" width="8.7109375" style="2"/>
    <col min="4" max="4" width="19.28515625" customWidth="1"/>
    <col min="5" max="5" width="13.140625" hidden="1" customWidth="1"/>
    <col min="6" max="6" width="36.28515625" customWidth="1"/>
    <col min="7" max="7" width="10.140625" customWidth="1"/>
    <col min="8" max="8" width="10" customWidth="1"/>
    <col min="9" max="10" width="10.42578125" customWidth="1"/>
    <col min="11" max="12" width="10.5703125" customWidth="1"/>
    <col min="13" max="14" width="10.85546875" customWidth="1"/>
    <col min="15" max="15" width="13.28515625" customWidth="1"/>
    <col min="16" max="16" width="8.7109375" customWidth="1"/>
  </cols>
  <sheetData>
    <row r="1" spans="2:16" x14ac:dyDescent="0.25">
      <c r="F1" t="s">
        <v>337</v>
      </c>
    </row>
    <row r="2" spans="2:16" x14ac:dyDescent="0.25">
      <c r="B2" t="s">
        <v>330</v>
      </c>
      <c r="C2" s="2" t="s">
        <v>1</v>
      </c>
      <c r="D2" t="s">
        <v>2</v>
      </c>
      <c r="E2" t="s">
        <v>4</v>
      </c>
      <c r="F2" t="s">
        <v>3</v>
      </c>
      <c r="G2" s="1">
        <v>46130</v>
      </c>
      <c r="H2" s="1">
        <v>46151</v>
      </c>
      <c r="I2" s="1">
        <v>46165</v>
      </c>
      <c r="J2" s="1">
        <v>46186</v>
      </c>
      <c r="K2" s="1">
        <v>46214</v>
      </c>
      <c r="L2" s="1">
        <v>46249</v>
      </c>
      <c r="M2" s="1">
        <v>46270</v>
      </c>
      <c r="N2" s="1">
        <v>46271</v>
      </c>
      <c r="O2" t="s">
        <v>0</v>
      </c>
      <c r="P2" t="s">
        <v>322</v>
      </c>
    </row>
    <row r="3" spans="2:16" x14ac:dyDescent="0.25">
      <c r="B3">
        <f t="shared" ref="B3:B34" si="0">_xlfn.RANK.EQ(P3,P:P)</f>
        <v>1</v>
      </c>
      <c r="C3" s="2">
        <v>403</v>
      </c>
      <c r="D3" t="s">
        <v>67</v>
      </c>
      <c r="E3">
        <v>10297944</v>
      </c>
      <c r="F3" t="s">
        <v>27</v>
      </c>
      <c r="G3">
        <v>89.3</v>
      </c>
      <c r="H3">
        <v>90.3</v>
      </c>
      <c r="I3">
        <v>89.466999999999999</v>
      </c>
      <c r="J3">
        <v>85.9</v>
      </c>
      <c r="K3">
        <v>73.7</v>
      </c>
      <c r="L3">
        <v>87</v>
      </c>
      <c r="M3">
        <v>88.3</v>
      </c>
      <c r="N3">
        <v>0</v>
      </c>
      <c r="P3" cm="1">
        <f t="array" ref="P3">(SUM(LARGE($G3:$N3,{1,2,3,4,5}))+$O3)/6</f>
        <v>74.061166666666665</v>
      </c>
    </row>
    <row r="4" spans="2:16" x14ac:dyDescent="0.25">
      <c r="B4">
        <f t="shared" si="0"/>
        <v>2</v>
      </c>
      <c r="C4" s="2" t="s">
        <v>86</v>
      </c>
      <c r="D4" t="s">
        <v>87</v>
      </c>
      <c r="E4">
        <v>10291233</v>
      </c>
      <c r="F4" t="s">
        <v>88</v>
      </c>
      <c r="G4">
        <v>78</v>
      </c>
      <c r="H4">
        <v>87.7</v>
      </c>
      <c r="I4">
        <v>76.132999999999996</v>
      </c>
      <c r="J4">
        <v>88.7</v>
      </c>
      <c r="K4">
        <v>89</v>
      </c>
      <c r="L4">
        <v>88.5</v>
      </c>
      <c r="M4">
        <v>87.1</v>
      </c>
      <c r="N4">
        <v>85</v>
      </c>
      <c r="P4" cm="1">
        <f t="array" ref="P4">(SUM(LARGE($G4:$N4,{1,2,3,4,5}))+$O4)/6</f>
        <v>73.5</v>
      </c>
    </row>
    <row r="5" spans="2:16" x14ac:dyDescent="0.25">
      <c r="B5">
        <f t="shared" si="0"/>
        <v>3</v>
      </c>
      <c r="C5" s="2" t="s">
        <v>152</v>
      </c>
      <c r="D5" t="s">
        <v>153</v>
      </c>
      <c r="E5">
        <v>10290760</v>
      </c>
      <c r="F5" t="s">
        <v>154</v>
      </c>
      <c r="G5">
        <v>0</v>
      </c>
      <c r="H5">
        <v>85.4</v>
      </c>
      <c r="I5">
        <v>86.533000000000001</v>
      </c>
      <c r="J5">
        <v>85.9</v>
      </c>
      <c r="K5">
        <v>87.4</v>
      </c>
      <c r="L5">
        <v>0</v>
      </c>
      <c r="M5">
        <v>88.7</v>
      </c>
      <c r="N5">
        <v>87.4</v>
      </c>
      <c r="P5" cm="1">
        <f t="array" ref="P5">(SUM(LARGE($G5:$N5,{1,2,3,4,5}))+$O5)/6</f>
        <v>72.655500000000004</v>
      </c>
    </row>
    <row r="6" spans="2:16" x14ac:dyDescent="0.25">
      <c r="B6">
        <f t="shared" si="0"/>
        <v>4</v>
      </c>
      <c r="C6" s="2">
        <v>409</v>
      </c>
      <c r="D6" t="s">
        <v>215</v>
      </c>
      <c r="E6">
        <v>10287052</v>
      </c>
      <c r="F6" t="s">
        <v>204</v>
      </c>
      <c r="G6">
        <v>0</v>
      </c>
      <c r="H6">
        <v>0</v>
      </c>
      <c r="I6">
        <v>0</v>
      </c>
      <c r="J6">
        <v>86.3</v>
      </c>
      <c r="K6">
        <v>88</v>
      </c>
      <c r="L6">
        <v>85.7</v>
      </c>
      <c r="M6">
        <v>88.7</v>
      </c>
      <c r="N6">
        <v>87.1</v>
      </c>
      <c r="P6" cm="1">
        <f t="array" ref="P6">(SUM(LARGE($G6:$N6,{1,2,3,4,5}))+$O6)/6</f>
        <v>72.633333333333326</v>
      </c>
    </row>
    <row r="7" spans="2:16" x14ac:dyDescent="0.25">
      <c r="B7">
        <f t="shared" si="0"/>
        <v>5</v>
      </c>
      <c r="C7" t="s">
        <v>149</v>
      </c>
      <c r="D7" t="s">
        <v>150</v>
      </c>
      <c r="E7">
        <v>10290782</v>
      </c>
      <c r="F7" t="s">
        <v>151</v>
      </c>
      <c r="G7">
        <v>0</v>
      </c>
      <c r="H7">
        <v>86.6</v>
      </c>
      <c r="I7">
        <v>82.4</v>
      </c>
      <c r="J7">
        <v>86.5</v>
      </c>
      <c r="K7">
        <v>85.4</v>
      </c>
      <c r="L7">
        <v>0</v>
      </c>
      <c r="M7">
        <v>84.7</v>
      </c>
      <c r="N7">
        <v>86.6</v>
      </c>
      <c r="P7" cm="1">
        <f t="array" ref="P7">(SUM(LARGE($G7:$N7,{1,2,3,4,5}))+$O7)/6</f>
        <v>71.63333333333334</v>
      </c>
    </row>
    <row r="8" spans="2:16" x14ac:dyDescent="0.25">
      <c r="B8">
        <f t="shared" si="0"/>
        <v>6</v>
      </c>
      <c r="C8" s="2">
        <v>421</v>
      </c>
      <c r="D8" t="s">
        <v>81</v>
      </c>
      <c r="E8">
        <v>10298937</v>
      </c>
      <c r="F8" t="s">
        <v>82</v>
      </c>
      <c r="G8">
        <v>85.2</v>
      </c>
      <c r="H8">
        <v>86.3</v>
      </c>
      <c r="I8">
        <v>0</v>
      </c>
      <c r="J8">
        <v>0</v>
      </c>
      <c r="K8">
        <v>81.5</v>
      </c>
      <c r="L8">
        <v>85.87</v>
      </c>
      <c r="M8">
        <v>87.4</v>
      </c>
      <c r="N8">
        <v>84.9</v>
      </c>
      <c r="P8" cm="1">
        <f t="array" ref="P8">(SUM(LARGE($G8:$N8,{1,2,3,4,5}))+$O8)/6</f>
        <v>71.611666666666665</v>
      </c>
    </row>
    <row r="9" spans="2:16" x14ac:dyDescent="0.25">
      <c r="B9">
        <f t="shared" si="0"/>
        <v>7</v>
      </c>
      <c r="C9" s="2">
        <v>486</v>
      </c>
      <c r="D9" t="s">
        <v>85</v>
      </c>
      <c r="E9">
        <v>10288915</v>
      </c>
      <c r="F9" t="s">
        <v>16</v>
      </c>
      <c r="G9">
        <v>78.13</v>
      </c>
      <c r="H9">
        <v>0</v>
      </c>
      <c r="I9">
        <v>0</v>
      </c>
      <c r="J9">
        <v>0</v>
      </c>
      <c r="K9">
        <v>84.6</v>
      </c>
      <c r="L9">
        <v>87.4</v>
      </c>
      <c r="M9">
        <v>88.4</v>
      </c>
      <c r="N9">
        <v>86.2</v>
      </c>
      <c r="P9" cm="1">
        <f t="array" ref="P9">(SUM(LARGE($G9:$N9,{1,2,3,4,5}))+$O9)/6</f>
        <v>70.788333333333341</v>
      </c>
    </row>
    <row r="10" spans="2:16" x14ac:dyDescent="0.25">
      <c r="B10">
        <f t="shared" si="0"/>
        <v>8</v>
      </c>
      <c r="C10" s="2" t="s">
        <v>72</v>
      </c>
      <c r="D10" t="s">
        <v>90</v>
      </c>
      <c r="E10">
        <v>10292899</v>
      </c>
      <c r="F10" t="s">
        <v>91</v>
      </c>
      <c r="G10">
        <v>73.33</v>
      </c>
      <c r="H10">
        <v>87.3</v>
      </c>
      <c r="I10">
        <v>0</v>
      </c>
      <c r="J10">
        <v>84.4</v>
      </c>
      <c r="K10">
        <v>83.2</v>
      </c>
      <c r="L10">
        <v>85.8</v>
      </c>
      <c r="M10">
        <v>62.6</v>
      </c>
      <c r="N10">
        <v>69.900000000000006</v>
      </c>
      <c r="P10" cm="1">
        <f t="array" ref="P10">(SUM(LARGE($G10:$N10,{1,2,3,4,5}))+$O10)/6</f>
        <v>69.004999999999995</v>
      </c>
    </row>
    <row r="11" spans="2:16" x14ac:dyDescent="0.25">
      <c r="B11">
        <f t="shared" si="0"/>
        <v>9</v>
      </c>
      <c r="C11" s="2" t="s">
        <v>209</v>
      </c>
      <c r="D11" t="s">
        <v>210</v>
      </c>
      <c r="E11">
        <v>10290761</v>
      </c>
      <c r="F11" t="s">
        <v>225</v>
      </c>
      <c r="G11">
        <v>0</v>
      </c>
      <c r="H11">
        <v>0</v>
      </c>
      <c r="I11">
        <v>0</v>
      </c>
      <c r="J11">
        <v>90.7</v>
      </c>
      <c r="K11">
        <v>82.67</v>
      </c>
      <c r="L11">
        <v>0</v>
      </c>
      <c r="M11">
        <v>88.8</v>
      </c>
      <c r="N11">
        <v>88.3</v>
      </c>
      <c r="P11" cm="1">
        <f t="array" ref="P11">(SUM(LARGE($G11:$N11,{1,2,3,4,5}))+$O11)/6</f>
        <v>58.411666666666669</v>
      </c>
    </row>
    <row r="12" spans="2:16" x14ac:dyDescent="0.25">
      <c r="B12">
        <f t="shared" si="0"/>
        <v>10</v>
      </c>
      <c r="C12" s="2" t="s">
        <v>77</v>
      </c>
      <c r="D12" t="s">
        <v>78</v>
      </c>
      <c r="E12">
        <v>10292863</v>
      </c>
      <c r="F12" t="s">
        <v>70</v>
      </c>
      <c r="G12">
        <v>86.9</v>
      </c>
      <c r="H12">
        <v>0</v>
      </c>
      <c r="I12">
        <v>0</v>
      </c>
      <c r="J12">
        <v>0</v>
      </c>
      <c r="K12">
        <v>0</v>
      </c>
      <c r="L12">
        <v>0</v>
      </c>
      <c r="M12">
        <v>88.5</v>
      </c>
      <c r="N12">
        <v>89</v>
      </c>
      <c r="P12" cm="1">
        <f t="array" ref="P12">(SUM(LARGE($G12:$N12,{1,2,3,4,5}))+$O12)/6</f>
        <v>44.066666666666663</v>
      </c>
    </row>
    <row r="13" spans="2:16" x14ac:dyDescent="0.25">
      <c r="B13">
        <f t="shared" si="0"/>
        <v>11</v>
      </c>
      <c r="C13" s="2" t="s">
        <v>72</v>
      </c>
      <c r="D13" t="s">
        <v>73</v>
      </c>
      <c r="E13">
        <v>10287448</v>
      </c>
      <c r="F13" t="s">
        <v>74</v>
      </c>
      <c r="G13">
        <v>87.6</v>
      </c>
      <c r="H13">
        <v>0</v>
      </c>
      <c r="I13">
        <v>0</v>
      </c>
      <c r="J13">
        <v>0</v>
      </c>
      <c r="K13">
        <v>0</v>
      </c>
      <c r="L13">
        <v>0</v>
      </c>
      <c r="M13">
        <v>88.9</v>
      </c>
      <c r="N13">
        <v>84.1</v>
      </c>
      <c r="P13" cm="1">
        <f t="array" ref="P13">(SUM(LARGE($G13:$N13,{1,2,3,4,5}))+$O13)/6</f>
        <v>43.433333333333337</v>
      </c>
    </row>
    <row r="14" spans="2:16" x14ac:dyDescent="0.25">
      <c r="B14">
        <f t="shared" si="0"/>
        <v>12</v>
      </c>
      <c r="C14" s="2">
        <v>403</v>
      </c>
      <c r="D14" t="s">
        <v>327</v>
      </c>
      <c r="F14" t="s">
        <v>29</v>
      </c>
      <c r="G14">
        <v>0</v>
      </c>
      <c r="H14">
        <v>0</v>
      </c>
      <c r="I14">
        <v>0</v>
      </c>
      <c r="J14">
        <v>0</v>
      </c>
      <c r="K14">
        <v>0</v>
      </c>
      <c r="L14">
        <v>84.5</v>
      </c>
      <c r="M14">
        <v>87.9</v>
      </c>
      <c r="N14">
        <v>86.8</v>
      </c>
      <c r="P14" cm="1">
        <f t="array" ref="P14">(SUM(LARGE($G14:$N14,{1,2,3,4,5}))+$O14)/6</f>
        <v>43.199999999999996</v>
      </c>
    </row>
    <row r="15" spans="2:16" x14ac:dyDescent="0.25">
      <c r="B15">
        <f t="shared" si="0"/>
        <v>13</v>
      </c>
      <c r="C15" s="2">
        <v>481</v>
      </c>
      <c r="D15" t="s">
        <v>325</v>
      </c>
      <c r="F15" t="s">
        <v>16</v>
      </c>
      <c r="G15">
        <v>0</v>
      </c>
      <c r="H15">
        <v>0</v>
      </c>
      <c r="I15">
        <v>0</v>
      </c>
      <c r="J15">
        <v>0</v>
      </c>
      <c r="K15">
        <v>0</v>
      </c>
      <c r="L15">
        <v>88.5</v>
      </c>
      <c r="M15">
        <v>78.8</v>
      </c>
      <c r="N15">
        <v>87.8</v>
      </c>
      <c r="P15" cm="1">
        <f t="array" ref="P15">(SUM(LARGE($G15:$N15,{1,2,3,4,5}))+$O15)/6</f>
        <v>42.516666666666673</v>
      </c>
    </row>
    <row r="16" spans="2:16" x14ac:dyDescent="0.25">
      <c r="B16">
        <f t="shared" si="0"/>
        <v>14</v>
      </c>
      <c r="C16" s="2" t="s">
        <v>159</v>
      </c>
      <c r="D16" t="s">
        <v>160</v>
      </c>
      <c r="E16">
        <v>10290780</v>
      </c>
      <c r="F16" t="s">
        <v>161</v>
      </c>
      <c r="G16">
        <v>0</v>
      </c>
      <c r="H16">
        <v>75.099999999999994</v>
      </c>
      <c r="I16">
        <v>0</v>
      </c>
      <c r="J16">
        <v>0</v>
      </c>
      <c r="K16">
        <v>0</v>
      </c>
      <c r="L16">
        <v>0</v>
      </c>
      <c r="M16">
        <v>77.2</v>
      </c>
      <c r="N16">
        <v>86.7</v>
      </c>
      <c r="P16" cm="1">
        <f t="array" ref="P16">(SUM(LARGE($G16:$N16,{1,2,3,4,5}))+$O16)/6</f>
        <v>39.833333333333336</v>
      </c>
    </row>
    <row r="17" spans="2:16" x14ac:dyDescent="0.25">
      <c r="B17">
        <f t="shared" si="0"/>
        <v>15</v>
      </c>
      <c r="C17" s="2">
        <v>44</v>
      </c>
      <c r="D17" t="s">
        <v>324</v>
      </c>
      <c r="F17" t="s">
        <v>204</v>
      </c>
      <c r="G17">
        <v>0</v>
      </c>
      <c r="H17">
        <v>0</v>
      </c>
      <c r="I17">
        <v>0</v>
      </c>
      <c r="J17">
        <v>0</v>
      </c>
      <c r="K17">
        <v>0</v>
      </c>
      <c r="L17">
        <v>88.9</v>
      </c>
      <c r="M17">
        <v>69.87</v>
      </c>
      <c r="N17">
        <v>72</v>
      </c>
      <c r="P17" cm="1">
        <f t="array" ref="P17">(SUM(LARGE($G17:$N17,{1,2,3,4,5}))+$O17)/6</f>
        <v>38.461666666666666</v>
      </c>
    </row>
    <row r="18" spans="2:16" x14ac:dyDescent="0.25">
      <c r="B18">
        <f t="shared" si="0"/>
        <v>16</v>
      </c>
      <c r="C18" s="2" t="s">
        <v>94</v>
      </c>
      <c r="D18" t="s">
        <v>95</v>
      </c>
      <c r="E18">
        <v>10287410</v>
      </c>
      <c r="F18" t="s">
        <v>96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87.6</v>
      </c>
      <c r="N18">
        <v>89.3</v>
      </c>
      <c r="P18" cm="1">
        <f t="array" ref="P18">(SUM(LARGE($G18:$N18,{1,2,3,4,5}))+$O18)/6</f>
        <v>29.483333333333331</v>
      </c>
    </row>
    <row r="19" spans="2:16" x14ac:dyDescent="0.25">
      <c r="B19">
        <f t="shared" si="0"/>
        <v>17</v>
      </c>
      <c r="C19" s="2">
        <v>412</v>
      </c>
      <c r="D19" t="s">
        <v>213</v>
      </c>
      <c r="E19">
        <v>10310688</v>
      </c>
      <c r="F19" t="s">
        <v>204</v>
      </c>
      <c r="G19">
        <v>0</v>
      </c>
      <c r="H19">
        <v>0</v>
      </c>
      <c r="I19">
        <v>0</v>
      </c>
      <c r="J19">
        <v>88.1</v>
      </c>
      <c r="K19">
        <v>88.3</v>
      </c>
      <c r="L19">
        <v>0</v>
      </c>
      <c r="P19" cm="1">
        <f t="array" ref="P19">(SUM(LARGE($G19:$N19,{1,2,3,4,5}))+$O19)/6</f>
        <v>29.399999999999995</v>
      </c>
    </row>
    <row r="20" spans="2:16" x14ac:dyDescent="0.25">
      <c r="B20">
        <f t="shared" si="0"/>
        <v>18</v>
      </c>
      <c r="C20">
        <v>411</v>
      </c>
      <c r="D20" t="s">
        <v>376</v>
      </c>
      <c r="E20" t="s">
        <v>204</v>
      </c>
      <c r="F20" t="s">
        <v>204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83.6</v>
      </c>
      <c r="N20">
        <v>89.2</v>
      </c>
      <c r="P20" cm="1">
        <f t="array" ref="P20">(SUM(LARGE($G20:$N20,{1,2,3,4,5}))+$O20)/6</f>
        <v>28.8</v>
      </c>
    </row>
    <row r="21" spans="2:16" x14ac:dyDescent="0.25">
      <c r="B21">
        <f t="shared" si="0"/>
        <v>19</v>
      </c>
      <c r="C21">
        <v>41</v>
      </c>
      <c r="D21" t="s">
        <v>377</v>
      </c>
      <c r="E21" t="s">
        <v>16</v>
      </c>
      <c r="F21" t="s">
        <v>16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82.1</v>
      </c>
      <c r="N21">
        <v>79.47</v>
      </c>
      <c r="P21" cm="1">
        <f t="array" ref="P21">(SUM(LARGE($G21:$N21,{1,2,3,4,5}))+$O21)/6</f>
        <v>26.928333333333331</v>
      </c>
    </row>
    <row r="22" spans="2:16" x14ac:dyDescent="0.25">
      <c r="B22">
        <f t="shared" si="0"/>
        <v>20</v>
      </c>
      <c r="C22" s="2" t="s">
        <v>224</v>
      </c>
      <c r="D22" t="s">
        <v>224</v>
      </c>
      <c r="E22">
        <v>10296018</v>
      </c>
      <c r="F22" t="s">
        <v>208</v>
      </c>
      <c r="G22">
        <v>0</v>
      </c>
      <c r="H22">
        <v>0</v>
      </c>
      <c r="I22">
        <v>0</v>
      </c>
      <c r="J22">
        <v>68.8</v>
      </c>
      <c r="K22">
        <v>85.8</v>
      </c>
      <c r="L22">
        <v>0</v>
      </c>
      <c r="P22" cm="1">
        <f t="array" ref="P22">(SUM(LARGE($G22:$N22,{1,2,3,4,5}))+$O22)/6</f>
        <v>25.766666666666666</v>
      </c>
    </row>
    <row r="23" spans="2:16" x14ac:dyDescent="0.25">
      <c r="B23">
        <f t="shared" si="0"/>
        <v>21</v>
      </c>
      <c r="C23" s="2">
        <v>408</v>
      </c>
      <c r="D23" t="s">
        <v>65</v>
      </c>
      <c r="E23">
        <v>10292068</v>
      </c>
      <c r="F23" t="s">
        <v>66</v>
      </c>
      <c r="G23">
        <v>90</v>
      </c>
      <c r="H23">
        <v>0</v>
      </c>
      <c r="I23">
        <v>0</v>
      </c>
      <c r="J23">
        <v>0</v>
      </c>
      <c r="K23">
        <v>0</v>
      </c>
      <c r="L23">
        <v>0</v>
      </c>
      <c r="P23" cm="1">
        <f t="array" ref="P23">(SUM(LARGE($G23:$N23,{1,2,3,4,5}))+$O23)/6</f>
        <v>15</v>
      </c>
    </row>
    <row r="24" spans="2:16" x14ac:dyDescent="0.25">
      <c r="B24">
        <f t="shared" si="0"/>
        <v>22</v>
      </c>
      <c r="C24" s="2" t="s">
        <v>211</v>
      </c>
      <c r="D24" t="s">
        <v>212</v>
      </c>
      <c r="E24">
        <v>10293943</v>
      </c>
      <c r="F24" t="s">
        <v>226</v>
      </c>
      <c r="G24">
        <v>0</v>
      </c>
      <c r="H24">
        <v>0</v>
      </c>
      <c r="I24">
        <v>0</v>
      </c>
      <c r="J24">
        <v>89.4</v>
      </c>
      <c r="K24">
        <v>0</v>
      </c>
      <c r="L24">
        <v>0</v>
      </c>
      <c r="P24" cm="1">
        <f t="array" ref="P24">(SUM(LARGE($G24:$N24,{1,2,3,4,5}))+$O24)/6</f>
        <v>14.9</v>
      </c>
    </row>
    <row r="25" spans="2:16" x14ac:dyDescent="0.25">
      <c r="B25">
        <f t="shared" si="0"/>
        <v>23</v>
      </c>
      <c r="C25" s="2" t="s">
        <v>68</v>
      </c>
      <c r="D25" t="s">
        <v>69</v>
      </c>
      <c r="E25">
        <v>10292867</v>
      </c>
      <c r="F25" t="s">
        <v>70</v>
      </c>
      <c r="G25">
        <v>88.9</v>
      </c>
      <c r="H25">
        <v>0</v>
      </c>
      <c r="I25">
        <v>0</v>
      </c>
      <c r="J25">
        <v>0</v>
      </c>
      <c r="K25">
        <v>0</v>
      </c>
      <c r="L25">
        <v>0</v>
      </c>
      <c r="P25" cm="1">
        <f t="array" ref="P25">(SUM(LARGE($G25:$N25,{1,2,3,4,5}))+$O25)/6</f>
        <v>14.816666666666668</v>
      </c>
    </row>
    <row r="26" spans="2:16" x14ac:dyDescent="0.25">
      <c r="B26">
        <f t="shared" si="0"/>
        <v>24</v>
      </c>
      <c r="C26" s="2" t="s">
        <v>259</v>
      </c>
      <c r="D26" t="s">
        <v>260</v>
      </c>
      <c r="F26" t="s">
        <v>275</v>
      </c>
      <c r="G26">
        <v>0</v>
      </c>
      <c r="H26">
        <v>0</v>
      </c>
      <c r="I26">
        <v>0</v>
      </c>
      <c r="J26">
        <v>0</v>
      </c>
      <c r="K26">
        <v>88.5</v>
      </c>
      <c r="L26">
        <v>0</v>
      </c>
      <c r="P26" cm="1">
        <f t="array" ref="P26">(SUM(LARGE($G26:$N26,{1,2,3,4,5}))+$O26)/6</f>
        <v>14.75</v>
      </c>
    </row>
    <row r="27" spans="2:16" x14ac:dyDescent="0.25">
      <c r="B27">
        <f t="shared" si="0"/>
        <v>24</v>
      </c>
      <c r="C27" s="2">
        <v>483</v>
      </c>
      <c r="D27" t="s">
        <v>326</v>
      </c>
      <c r="F27" t="s">
        <v>329</v>
      </c>
      <c r="G27">
        <v>0</v>
      </c>
      <c r="H27">
        <v>0</v>
      </c>
      <c r="I27">
        <v>0</v>
      </c>
      <c r="J27">
        <v>0</v>
      </c>
      <c r="K27">
        <v>0</v>
      </c>
      <c r="L27">
        <v>88.5</v>
      </c>
      <c r="P27" cm="1">
        <f t="array" ref="P27">(SUM(LARGE($G27:$N27,{1,2,3,4,5}))+$O27)/6</f>
        <v>14.75</v>
      </c>
    </row>
    <row r="28" spans="2:16" x14ac:dyDescent="0.25">
      <c r="B28">
        <f t="shared" si="0"/>
        <v>26</v>
      </c>
      <c r="C28" s="2">
        <v>26</v>
      </c>
      <c r="D28" t="s">
        <v>71</v>
      </c>
      <c r="E28">
        <v>10307285</v>
      </c>
      <c r="F28" t="s">
        <v>66</v>
      </c>
      <c r="G28">
        <v>88.3</v>
      </c>
      <c r="H28">
        <v>0</v>
      </c>
      <c r="I28">
        <v>0</v>
      </c>
      <c r="J28">
        <v>0</v>
      </c>
      <c r="K28">
        <v>0</v>
      </c>
      <c r="L28">
        <v>0</v>
      </c>
      <c r="P28" cm="1">
        <f t="array" ref="P28">(SUM(LARGE($G28:$N28,{1,2,3,4,5}))+$O28)/6</f>
        <v>14.716666666666667</v>
      </c>
    </row>
    <row r="29" spans="2:16" x14ac:dyDescent="0.25">
      <c r="B29">
        <f t="shared" si="0"/>
        <v>27</v>
      </c>
      <c r="C29" s="2">
        <v>439</v>
      </c>
      <c r="D29">
        <v>439</v>
      </c>
      <c r="E29">
        <v>10289111</v>
      </c>
      <c r="F29" t="s">
        <v>118</v>
      </c>
      <c r="G29">
        <v>0</v>
      </c>
      <c r="H29">
        <v>88.2</v>
      </c>
      <c r="I29">
        <v>0</v>
      </c>
      <c r="J29">
        <v>0</v>
      </c>
      <c r="K29">
        <v>0</v>
      </c>
      <c r="L29">
        <v>0</v>
      </c>
      <c r="P29" cm="1">
        <f t="array" ref="P29">(SUM(LARGE($G29:$N29,{1,2,3,4,5}))+$O29)/6</f>
        <v>14.700000000000001</v>
      </c>
    </row>
    <row r="30" spans="2:16" x14ac:dyDescent="0.25">
      <c r="B30">
        <f t="shared" si="0"/>
        <v>28</v>
      </c>
      <c r="C30" s="2">
        <v>436</v>
      </c>
      <c r="D30" t="s">
        <v>75</v>
      </c>
      <c r="E30">
        <v>10290565</v>
      </c>
      <c r="F30" t="s">
        <v>76</v>
      </c>
      <c r="G30">
        <v>86.9</v>
      </c>
      <c r="H30">
        <v>0</v>
      </c>
      <c r="I30">
        <v>0</v>
      </c>
      <c r="J30">
        <v>0</v>
      </c>
      <c r="K30">
        <v>0</v>
      </c>
      <c r="L30">
        <v>0</v>
      </c>
      <c r="P30" cm="1">
        <f t="array" ref="P30">(SUM(LARGE($G30:$N30,{1,2,3,4,5}))+$O30)/6</f>
        <v>14.483333333333334</v>
      </c>
    </row>
    <row r="31" spans="2:16" x14ac:dyDescent="0.25">
      <c r="B31">
        <f t="shared" si="0"/>
        <v>28</v>
      </c>
      <c r="C31" s="2">
        <v>401</v>
      </c>
      <c r="D31" t="s">
        <v>214</v>
      </c>
      <c r="E31">
        <v>10295969</v>
      </c>
      <c r="F31" t="s">
        <v>227</v>
      </c>
      <c r="G31">
        <v>0</v>
      </c>
      <c r="H31">
        <v>0</v>
      </c>
      <c r="I31">
        <v>0</v>
      </c>
      <c r="J31">
        <v>86.9</v>
      </c>
      <c r="K31">
        <v>0</v>
      </c>
      <c r="L31">
        <v>0</v>
      </c>
      <c r="P31" cm="1">
        <f t="array" ref="P31">(SUM(LARGE($G31:$N31,{1,2,3,4,5}))+$O31)/6</f>
        <v>14.483333333333334</v>
      </c>
    </row>
    <row r="32" spans="2:16" x14ac:dyDescent="0.25">
      <c r="B32">
        <f t="shared" si="0"/>
        <v>30</v>
      </c>
      <c r="C32" s="2">
        <v>403</v>
      </c>
      <c r="D32" t="s">
        <v>216</v>
      </c>
      <c r="E32">
        <v>10293604</v>
      </c>
      <c r="F32" t="s">
        <v>228</v>
      </c>
      <c r="G32">
        <v>0</v>
      </c>
      <c r="H32">
        <v>0</v>
      </c>
      <c r="I32">
        <v>0</v>
      </c>
      <c r="J32">
        <v>86.2</v>
      </c>
      <c r="K32">
        <v>0</v>
      </c>
      <c r="L32">
        <v>0</v>
      </c>
      <c r="P32" cm="1">
        <f t="array" ref="P32">(SUM(LARGE($G32:$N32,{1,2,3,4,5}))+$O32)/6</f>
        <v>14.366666666666667</v>
      </c>
    </row>
    <row r="33" spans="2:16" x14ac:dyDescent="0.25">
      <c r="B33">
        <f t="shared" si="0"/>
        <v>31</v>
      </c>
      <c r="C33" s="2" t="s">
        <v>79</v>
      </c>
      <c r="D33" t="s">
        <v>80</v>
      </c>
      <c r="E33">
        <v>10292857</v>
      </c>
      <c r="F33" t="s">
        <v>70</v>
      </c>
      <c r="G33">
        <v>85.7</v>
      </c>
      <c r="H33">
        <v>0</v>
      </c>
      <c r="I33">
        <v>0</v>
      </c>
      <c r="J33">
        <v>0</v>
      </c>
      <c r="K33">
        <v>0</v>
      </c>
      <c r="L33">
        <v>0</v>
      </c>
      <c r="P33" cm="1">
        <f t="array" ref="P33">(SUM(LARGE($G33:$N33,{1,2,3,4,5}))+$O33)/6</f>
        <v>14.283333333333333</v>
      </c>
    </row>
    <row r="34" spans="2:16" x14ac:dyDescent="0.25">
      <c r="B34">
        <f t="shared" si="0"/>
        <v>32</v>
      </c>
      <c r="C34" s="2" t="s">
        <v>217</v>
      </c>
      <c r="D34" t="s">
        <v>218</v>
      </c>
      <c r="E34">
        <v>10290772</v>
      </c>
      <c r="F34" t="s">
        <v>229</v>
      </c>
      <c r="G34">
        <v>0</v>
      </c>
      <c r="H34">
        <v>0</v>
      </c>
      <c r="I34">
        <v>0</v>
      </c>
      <c r="J34">
        <v>85.4</v>
      </c>
      <c r="K34">
        <v>0</v>
      </c>
      <c r="L34">
        <v>0</v>
      </c>
      <c r="P34" cm="1">
        <f t="array" ref="P34">(SUM(LARGE($G34:$N34,{1,2,3,4,5}))+$O34)/6</f>
        <v>14.233333333333334</v>
      </c>
    </row>
    <row r="35" spans="2:16" x14ac:dyDescent="0.25">
      <c r="B35">
        <f t="shared" ref="B35:B52" si="1">_xlfn.RANK.EQ(P35,P:P)</f>
        <v>32</v>
      </c>
      <c r="C35" s="2" t="s">
        <v>261</v>
      </c>
      <c r="D35" t="s">
        <v>262</v>
      </c>
      <c r="F35" t="s">
        <v>276</v>
      </c>
      <c r="G35">
        <v>0</v>
      </c>
      <c r="H35">
        <v>0</v>
      </c>
      <c r="I35">
        <v>0</v>
      </c>
      <c r="J35">
        <v>0</v>
      </c>
      <c r="K35">
        <v>85.4</v>
      </c>
      <c r="L35">
        <v>0</v>
      </c>
      <c r="P35" cm="1">
        <f t="array" ref="P35">(SUM(LARGE($G35:$N35,{1,2,3,4,5}))+$O35)/6</f>
        <v>14.233333333333334</v>
      </c>
    </row>
    <row r="36" spans="2:16" x14ac:dyDescent="0.25">
      <c r="B36">
        <f t="shared" si="1"/>
        <v>34</v>
      </c>
      <c r="C36" s="2" t="s">
        <v>263</v>
      </c>
      <c r="D36" t="s">
        <v>264</v>
      </c>
      <c r="F36" t="s">
        <v>276</v>
      </c>
      <c r="G36">
        <v>0</v>
      </c>
      <c r="H36">
        <v>0</v>
      </c>
      <c r="I36">
        <v>0</v>
      </c>
      <c r="J36">
        <v>0</v>
      </c>
      <c r="K36">
        <v>85.1</v>
      </c>
      <c r="L36">
        <v>0</v>
      </c>
      <c r="P36" cm="1">
        <f t="array" ref="P36">(SUM(LARGE($G36:$N36,{1,2,3,4,5}))+$O36)/6</f>
        <v>14.183333333333332</v>
      </c>
    </row>
    <row r="37" spans="2:16" x14ac:dyDescent="0.25">
      <c r="B37">
        <f t="shared" si="1"/>
        <v>35</v>
      </c>
      <c r="C37" s="2" t="s">
        <v>155</v>
      </c>
      <c r="D37" t="s">
        <v>156</v>
      </c>
      <c r="E37">
        <v>10288430</v>
      </c>
      <c r="F37" t="s">
        <v>27</v>
      </c>
      <c r="G37">
        <v>0</v>
      </c>
      <c r="H37">
        <v>84.1</v>
      </c>
      <c r="I37">
        <v>0</v>
      </c>
      <c r="J37">
        <v>0</v>
      </c>
      <c r="K37">
        <v>0</v>
      </c>
      <c r="L37">
        <v>0</v>
      </c>
      <c r="P37" cm="1">
        <f t="array" ref="P37">(SUM(LARGE($G37:$N37,{1,2,3,4,5}))+$O37)/6</f>
        <v>14.016666666666666</v>
      </c>
    </row>
    <row r="38" spans="2:16" x14ac:dyDescent="0.25">
      <c r="B38">
        <f t="shared" si="1"/>
        <v>35</v>
      </c>
      <c r="C38" s="2">
        <v>74</v>
      </c>
      <c r="D38" t="s">
        <v>89</v>
      </c>
      <c r="E38">
        <v>10291110</v>
      </c>
      <c r="F38" t="s">
        <v>18</v>
      </c>
      <c r="G38">
        <v>0</v>
      </c>
      <c r="H38">
        <v>0</v>
      </c>
      <c r="I38">
        <v>0</v>
      </c>
      <c r="J38">
        <v>84.1</v>
      </c>
      <c r="K38">
        <v>0</v>
      </c>
      <c r="L38">
        <v>0</v>
      </c>
      <c r="P38" cm="1">
        <f t="array" ref="P38">(SUM(LARGE($G38:$N38,{1,2,3,4,5}))+$O38)/6</f>
        <v>14.016666666666666</v>
      </c>
    </row>
    <row r="39" spans="2:16" x14ac:dyDescent="0.25">
      <c r="B39">
        <f t="shared" si="1"/>
        <v>37</v>
      </c>
      <c r="C39" s="2" t="s">
        <v>83</v>
      </c>
      <c r="D39" t="s">
        <v>84</v>
      </c>
      <c r="E39">
        <v>10292856</v>
      </c>
      <c r="F39" t="s">
        <v>70</v>
      </c>
      <c r="G39">
        <v>83.9</v>
      </c>
      <c r="H39">
        <v>0</v>
      </c>
      <c r="I39">
        <v>0</v>
      </c>
      <c r="J39">
        <v>0</v>
      </c>
      <c r="K39">
        <v>0</v>
      </c>
      <c r="L39">
        <v>0</v>
      </c>
      <c r="P39" cm="1">
        <f t="array" ref="P39">(SUM(LARGE($G39:$N39,{1,2,3,4,5}))+$O39)/6</f>
        <v>13.983333333333334</v>
      </c>
    </row>
    <row r="40" spans="2:16" x14ac:dyDescent="0.25">
      <c r="B40">
        <f t="shared" si="1"/>
        <v>38</v>
      </c>
      <c r="C40" s="2">
        <v>402</v>
      </c>
      <c r="D40" t="s">
        <v>157</v>
      </c>
      <c r="E40">
        <v>10299648</v>
      </c>
      <c r="F40" t="s">
        <v>158</v>
      </c>
      <c r="G40">
        <v>0</v>
      </c>
      <c r="H40">
        <v>82.5</v>
      </c>
      <c r="I40">
        <v>0</v>
      </c>
      <c r="J40">
        <v>0</v>
      </c>
      <c r="K40">
        <v>0</v>
      </c>
      <c r="L40">
        <v>0</v>
      </c>
      <c r="P40" cm="1">
        <f t="array" ref="P40">(SUM(LARGE($G40:$N40,{1,2,3,4,5}))+$O40)/6</f>
        <v>13.75</v>
      </c>
    </row>
    <row r="41" spans="2:16" x14ac:dyDescent="0.25">
      <c r="B41">
        <f t="shared" si="1"/>
        <v>39</v>
      </c>
      <c r="C41" s="2" t="s">
        <v>265</v>
      </c>
      <c r="D41" t="s">
        <v>266</v>
      </c>
      <c r="F41" t="s">
        <v>276</v>
      </c>
      <c r="G41">
        <v>0</v>
      </c>
      <c r="H41">
        <v>0</v>
      </c>
      <c r="I41">
        <v>0</v>
      </c>
      <c r="J41">
        <v>0</v>
      </c>
      <c r="K41">
        <v>82.13</v>
      </c>
      <c r="L41">
        <v>0</v>
      </c>
      <c r="P41" cm="1">
        <f t="array" ref="P41">(SUM(LARGE($G41:$N41,{1,2,3,4,5}))+$O41)/6</f>
        <v>13.688333333333333</v>
      </c>
    </row>
    <row r="42" spans="2:16" x14ac:dyDescent="0.25">
      <c r="B42">
        <f t="shared" si="1"/>
        <v>40</v>
      </c>
      <c r="C42" s="2">
        <v>430</v>
      </c>
      <c r="D42" t="s">
        <v>267</v>
      </c>
      <c r="F42" t="s">
        <v>276</v>
      </c>
      <c r="G42">
        <v>0</v>
      </c>
      <c r="H42">
        <v>0</v>
      </c>
      <c r="I42">
        <v>0</v>
      </c>
      <c r="J42">
        <v>0</v>
      </c>
      <c r="K42">
        <v>81.2</v>
      </c>
      <c r="L42">
        <v>0</v>
      </c>
      <c r="P42" cm="1">
        <f t="array" ref="P42">(SUM(LARGE($G42:$N42,{1,2,3,4,5}))+$O42)/6</f>
        <v>13.533333333333333</v>
      </c>
    </row>
    <row r="43" spans="2:16" x14ac:dyDescent="0.25">
      <c r="B43">
        <f t="shared" si="1"/>
        <v>41</v>
      </c>
      <c r="C43" s="2" t="s">
        <v>219</v>
      </c>
      <c r="D43" t="s">
        <v>220</v>
      </c>
      <c r="E43">
        <v>10290766</v>
      </c>
      <c r="F43" t="s">
        <v>229</v>
      </c>
      <c r="G43">
        <v>0</v>
      </c>
      <c r="H43">
        <v>0</v>
      </c>
      <c r="I43">
        <v>0</v>
      </c>
      <c r="J43">
        <v>78.5</v>
      </c>
      <c r="K43">
        <v>0</v>
      </c>
      <c r="L43">
        <v>0</v>
      </c>
      <c r="P43" cm="1">
        <f t="array" ref="P43">(SUM(LARGE($G43:$N43,{1,2,3,4,5}))+$O43)/6</f>
        <v>13.083333333333334</v>
      </c>
    </row>
    <row r="44" spans="2:16" x14ac:dyDescent="0.25">
      <c r="B44">
        <f t="shared" si="1"/>
        <v>42</v>
      </c>
      <c r="C44" s="2" t="s">
        <v>268</v>
      </c>
      <c r="D44" t="s">
        <v>269</v>
      </c>
      <c r="F44" t="s">
        <v>277</v>
      </c>
      <c r="G44">
        <v>0</v>
      </c>
      <c r="H44">
        <v>0</v>
      </c>
      <c r="I44">
        <v>0</v>
      </c>
      <c r="J44">
        <v>0</v>
      </c>
      <c r="K44">
        <v>78.2</v>
      </c>
      <c r="L44">
        <v>0</v>
      </c>
      <c r="P44" cm="1">
        <f t="array" ref="P44">(SUM(LARGE($G44:$N44,{1,2,3,4,5}))+$O44)/6</f>
        <v>13.033333333333333</v>
      </c>
    </row>
    <row r="45" spans="2:16" x14ac:dyDescent="0.25">
      <c r="B45">
        <f t="shared" si="1"/>
        <v>43</v>
      </c>
      <c r="C45" s="2" t="s">
        <v>221</v>
      </c>
      <c r="D45" t="s">
        <v>222</v>
      </c>
      <c r="E45">
        <v>10290395</v>
      </c>
      <c r="F45" t="s">
        <v>205</v>
      </c>
      <c r="G45">
        <v>0</v>
      </c>
      <c r="H45">
        <v>0</v>
      </c>
      <c r="I45">
        <v>0</v>
      </c>
      <c r="J45">
        <v>76.3</v>
      </c>
      <c r="K45">
        <v>0</v>
      </c>
      <c r="L45">
        <v>0</v>
      </c>
      <c r="P45" cm="1">
        <f t="array" ref="P45">(SUM(LARGE($G45:$N45,{1,2,3,4,5}))+$O45)/6</f>
        <v>12.716666666666667</v>
      </c>
    </row>
    <row r="46" spans="2:16" x14ac:dyDescent="0.25">
      <c r="B46">
        <f t="shared" si="1"/>
        <v>44</v>
      </c>
      <c r="C46" s="2">
        <v>74</v>
      </c>
      <c r="D46" t="s">
        <v>89</v>
      </c>
      <c r="E46">
        <v>10291110</v>
      </c>
      <c r="F46" t="s">
        <v>18</v>
      </c>
      <c r="G46">
        <v>74.8</v>
      </c>
      <c r="H46">
        <v>0</v>
      </c>
      <c r="I46">
        <v>0</v>
      </c>
      <c r="J46">
        <v>0</v>
      </c>
      <c r="K46">
        <v>0</v>
      </c>
      <c r="L46">
        <v>0</v>
      </c>
      <c r="P46" cm="1">
        <f t="array" ref="P46">(SUM(LARGE($G46:$N46,{1,2,3,4,5}))+$O46)/6</f>
        <v>12.466666666666667</v>
      </c>
    </row>
    <row r="47" spans="2:16" x14ac:dyDescent="0.25">
      <c r="B47">
        <f t="shared" si="1"/>
        <v>45</v>
      </c>
      <c r="C47" s="2">
        <v>40</v>
      </c>
      <c r="D47" t="s">
        <v>92</v>
      </c>
      <c r="E47">
        <v>10289640</v>
      </c>
      <c r="F47" t="s">
        <v>93</v>
      </c>
      <c r="G47">
        <v>72.53</v>
      </c>
      <c r="H47">
        <v>0</v>
      </c>
      <c r="I47">
        <v>0</v>
      </c>
      <c r="J47">
        <v>0</v>
      </c>
      <c r="K47">
        <v>0</v>
      </c>
      <c r="L47">
        <v>0</v>
      </c>
      <c r="P47" cm="1">
        <f t="array" ref="P47">(SUM(LARGE($G47:$N47,{1,2,3,4,5}))+$O47)/6</f>
        <v>12.088333333333333</v>
      </c>
    </row>
    <row r="48" spans="2:16" x14ac:dyDescent="0.25">
      <c r="B48">
        <f t="shared" si="1"/>
        <v>46</v>
      </c>
      <c r="C48" s="2" t="s">
        <v>223</v>
      </c>
      <c r="D48" t="s">
        <v>223</v>
      </c>
      <c r="E48">
        <v>0</v>
      </c>
      <c r="F48" t="s">
        <v>206</v>
      </c>
      <c r="G48">
        <v>0</v>
      </c>
      <c r="H48">
        <v>0</v>
      </c>
      <c r="I48">
        <v>0</v>
      </c>
      <c r="J48">
        <v>68.930000000000007</v>
      </c>
      <c r="K48">
        <v>0</v>
      </c>
      <c r="L48">
        <v>0</v>
      </c>
      <c r="P48" cm="1">
        <f t="array" ref="P48">(SUM(LARGE($G48:$N48,{1,2,3,4,5}))+$O48)/6</f>
        <v>11.488333333333335</v>
      </c>
    </row>
    <row r="49" spans="2:16" x14ac:dyDescent="0.25">
      <c r="B49">
        <f t="shared" si="1"/>
        <v>47</v>
      </c>
      <c r="C49" s="2" t="s">
        <v>270</v>
      </c>
      <c r="D49" t="s">
        <v>271</v>
      </c>
      <c r="F49" t="s">
        <v>276</v>
      </c>
      <c r="G49">
        <v>0</v>
      </c>
      <c r="H49">
        <v>0</v>
      </c>
      <c r="I49">
        <v>0</v>
      </c>
      <c r="J49">
        <v>0</v>
      </c>
      <c r="K49">
        <v>67.33</v>
      </c>
      <c r="L49">
        <v>0</v>
      </c>
      <c r="P49" cm="1">
        <f t="array" ref="P49">(SUM(LARGE($G49:$N49,{1,2,3,4,5}))+$O49)/6</f>
        <v>11.221666666666666</v>
      </c>
    </row>
    <row r="50" spans="2:16" x14ac:dyDescent="0.25">
      <c r="B50">
        <f t="shared" si="1"/>
        <v>48</v>
      </c>
      <c r="C50" s="2" t="s">
        <v>272</v>
      </c>
      <c r="D50" t="s">
        <v>273</v>
      </c>
      <c r="F50" t="s">
        <v>278</v>
      </c>
      <c r="G50">
        <v>0</v>
      </c>
      <c r="H50">
        <v>0</v>
      </c>
      <c r="I50">
        <v>0</v>
      </c>
      <c r="J50">
        <v>0</v>
      </c>
      <c r="K50">
        <v>66.930000000000007</v>
      </c>
      <c r="L50">
        <v>0</v>
      </c>
      <c r="P50" cm="1">
        <f t="array" ref="P50">(SUM(LARGE($G50:$N50,{1,2,3,4,5}))+$O50)/6</f>
        <v>11.155000000000001</v>
      </c>
    </row>
    <row r="51" spans="2:16" x14ac:dyDescent="0.25">
      <c r="B51">
        <f t="shared" si="1"/>
        <v>49</v>
      </c>
      <c r="C51" s="2" t="s">
        <v>223</v>
      </c>
      <c r="D51" t="s">
        <v>274</v>
      </c>
      <c r="F51" t="s">
        <v>206</v>
      </c>
      <c r="G51">
        <v>0</v>
      </c>
      <c r="H51">
        <v>0</v>
      </c>
      <c r="I51">
        <v>0</v>
      </c>
      <c r="J51">
        <v>0</v>
      </c>
      <c r="K51">
        <v>66</v>
      </c>
      <c r="L51">
        <v>0</v>
      </c>
      <c r="P51" cm="1">
        <f t="array" ref="P51">(SUM(LARGE($G51:$N51,{1,2,3,4,5}))+$O51)/6</f>
        <v>11</v>
      </c>
    </row>
    <row r="52" spans="2:16" x14ac:dyDescent="0.25">
      <c r="B52">
        <f t="shared" si="1"/>
        <v>50</v>
      </c>
      <c r="C52" s="2">
        <v>76</v>
      </c>
      <c r="D52" t="s">
        <v>328</v>
      </c>
      <c r="F52" t="s">
        <v>247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P52" cm="1">
        <f t="array" ref="P52">(SUM(LARGE($G52:$N52,{1,2,3,4,5}))+$O52)/6</f>
        <v>0</v>
      </c>
    </row>
  </sheetData>
  <sortState xmlns:xlrd2="http://schemas.microsoft.com/office/spreadsheetml/2017/richdata2" ref="B3:P52">
    <sortCondition descending="1" ref="P3:P52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63F29-5FEE-43E2-AF2F-2F2230B9BC1A}">
  <dimension ref="B1:P15"/>
  <sheetViews>
    <sheetView workbookViewId="0">
      <selection activeCell="A9" sqref="A9:XFD9"/>
    </sheetView>
  </sheetViews>
  <sheetFormatPr defaultRowHeight="15" x14ac:dyDescent="0.25"/>
  <cols>
    <col min="1" max="1" width="10.42578125" customWidth="1"/>
    <col min="2" max="2" width="10.28515625" customWidth="1"/>
    <col min="3" max="3" width="8.7109375" style="2"/>
    <col min="4" max="4" width="20.5703125" customWidth="1"/>
    <col min="5" max="5" width="13.140625" customWidth="1"/>
    <col min="6" max="6" width="28" customWidth="1"/>
    <col min="7" max="7" width="10.140625" customWidth="1"/>
    <col min="8" max="8" width="10" customWidth="1"/>
    <col min="9" max="10" width="10.42578125" customWidth="1"/>
    <col min="11" max="12" width="10.5703125" customWidth="1"/>
    <col min="13" max="14" width="10.85546875" customWidth="1"/>
    <col min="15" max="15" width="13.28515625" customWidth="1"/>
  </cols>
  <sheetData>
    <row r="1" spans="2:16" x14ac:dyDescent="0.25">
      <c r="F1" t="s">
        <v>338</v>
      </c>
    </row>
    <row r="2" spans="2:16" x14ac:dyDescent="0.25">
      <c r="B2" t="s">
        <v>330</v>
      </c>
      <c r="C2" s="2" t="s">
        <v>1</v>
      </c>
      <c r="D2" t="s">
        <v>2</v>
      </c>
      <c r="E2" t="s">
        <v>4</v>
      </c>
      <c r="F2" t="s">
        <v>3</v>
      </c>
      <c r="G2" s="1">
        <v>46130</v>
      </c>
      <c r="H2" s="1">
        <v>46151</v>
      </c>
      <c r="I2" s="1">
        <v>46165</v>
      </c>
      <c r="J2" s="1">
        <v>46186</v>
      </c>
      <c r="K2" s="1">
        <v>46214</v>
      </c>
      <c r="L2" s="1">
        <v>46249</v>
      </c>
      <c r="M2" s="1">
        <v>46270</v>
      </c>
      <c r="N2" s="1">
        <v>46271</v>
      </c>
      <c r="O2" t="s">
        <v>0</v>
      </c>
      <c r="P2" t="s">
        <v>321</v>
      </c>
    </row>
    <row r="3" spans="2:16" x14ac:dyDescent="0.25">
      <c r="B3">
        <f t="shared" ref="B3:B15" si="0">_xlfn.RANK.EQ(P3,P:P)</f>
        <v>1</v>
      </c>
      <c r="C3" s="2">
        <v>33</v>
      </c>
      <c r="D3" t="s">
        <v>285</v>
      </c>
      <c r="F3" t="s">
        <v>204</v>
      </c>
      <c r="G3">
        <v>0</v>
      </c>
      <c r="H3">
        <v>0</v>
      </c>
      <c r="I3">
        <v>0</v>
      </c>
      <c r="J3">
        <v>0</v>
      </c>
      <c r="K3">
        <v>89.6</v>
      </c>
      <c r="L3">
        <v>0</v>
      </c>
      <c r="P3" cm="1">
        <f t="array" ref="P3">(SUM(LARGE($G3:$N3,{1,2,3,4,5}))+$O3)/6</f>
        <v>14.933333333333332</v>
      </c>
    </row>
    <row r="4" spans="2:16" x14ac:dyDescent="0.25">
      <c r="B4">
        <f t="shared" si="0"/>
        <v>2</v>
      </c>
      <c r="C4" s="2" t="s">
        <v>97</v>
      </c>
      <c r="D4" t="s">
        <v>98</v>
      </c>
      <c r="E4">
        <v>10281029</v>
      </c>
      <c r="F4" t="s">
        <v>70</v>
      </c>
      <c r="G4">
        <v>89</v>
      </c>
      <c r="H4">
        <v>0</v>
      </c>
      <c r="I4">
        <v>0</v>
      </c>
      <c r="J4">
        <v>0</v>
      </c>
      <c r="K4">
        <v>0</v>
      </c>
      <c r="L4">
        <v>0</v>
      </c>
      <c r="P4" cm="1">
        <f t="array" ref="P4">(SUM(LARGE($G4:$N4,{1,2,3,4,5}))+$O4)/6</f>
        <v>14.833333333333334</v>
      </c>
    </row>
    <row r="5" spans="2:16" x14ac:dyDescent="0.25">
      <c r="B5">
        <f t="shared" si="0"/>
        <v>3</v>
      </c>
      <c r="C5" s="2" t="s">
        <v>286</v>
      </c>
      <c r="D5" t="s">
        <v>287</v>
      </c>
      <c r="F5" t="s">
        <v>288</v>
      </c>
      <c r="G5">
        <v>0</v>
      </c>
      <c r="H5">
        <v>0</v>
      </c>
      <c r="I5">
        <v>0</v>
      </c>
      <c r="J5">
        <v>0</v>
      </c>
      <c r="K5">
        <v>88.8</v>
      </c>
      <c r="L5">
        <v>0</v>
      </c>
      <c r="P5" cm="1">
        <f t="array" ref="P5">(SUM(LARGE($G5:$N5,{1,2,3,4,5}))+$O5)/6</f>
        <v>14.799999999999999</v>
      </c>
    </row>
    <row r="6" spans="2:16" x14ac:dyDescent="0.25">
      <c r="B6">
        <f t="shared" si="0"/>
        <v>4</v>
      </c>
      <c r="C6" s="2">
        <v>377</v>
      </c>
      <c r="D6" t="s">
        <v>99</v>
      </c>
      <c r="E6">
        <v>10278808</v>
      </c>
      <c r="F6" t="s">
        <v>96</v>
      </c>
      <c r="G6">
        <v>88.5</v>
      </c>
      <c r="H6">
        <v>0</v>
      </c>
      <c r="I6">
        <v>0</v>
      </c>
      <c r="J6">
        <v>0</v>
      </c>
      <c r="K6">
        <v>0</v>
      </c>
      <c r="L6">
        <v>0</v>
      </c>
      <c r="P6" cm="1">
        <f t="array" ref="P6">(SUM(LARGE($G6:$N6,{1,2,3,4,5}))+$O6)/6</f>
        <v>14.75</v>
      </c>
    </row>
    <row r="7" spans="2:16" x14ac:dyDescent="0.25">
      <c r="B7">
        <f t="shared" si="0"/>
        <v>5</v>
      </c>
      <c r="C7" s="2" t="s">
        <v>100</v>
      </c>
      <c r="D7" t="s">
        <v>101</v>
      </c>
      <c r="E7">
        <v>10281021</v>
      </c>
      <c r="F7" t="s">
        <v>70</v>
      </c>
      <c r="G7">
        <v>88</v>
      </c>
      <c r="H7">
        <v>0</v>
      </c>
      <c r="I7">
        <v>0</v>
      </c>
      <c r="J7">
        <v>0</v>
      </c>
      <c r="K7">
        <v>0</v>
      </c>
      <c r="L7">
        <v>0</v>
      </c>
      <c r="P7" cm="1">
        <f t="array" ref="P7">(SUM(LARGE($G7:$N7,{1,2,3,4,5}))+$O7)/6</f>
        <v>14.666666666666666</v>
      </c>
    </row>
    <row r="8" spans="2:16" x14ac:dyDescent="0.25">
      <c r="B8">
        <f t="shared" si="0"/>
        <v>6</v>
      </c>
      <c r="C8" s="2" t="s">
        <v>230</v>
      </c>
      <c r="D8" t="s">
        <v>231</v>
      </c>
      <c r="E8">
        <v>10281511</v>
      </c>
      <c r="F8" t="s">
        <v>235</v>
      </c>
      <c r="G8">
        <v>0</v>
      </c>
      <c r="H8">
        <v>0</v>
      </c>
      <c r="I8">
        <v>0</v>
      </c>
      <c r="J8">
        <v>87.5</v>
      </c>
      <c r="K8">
        <v>0</v>
      </c>
      <c r="L8">
        <v>0</v>
      </c>
      <c r="P8" cm="1">
        <f t="array" ref="P8">(SUM(LARGE($G8:$N8,{1,2,3,4,5}))+$O8)/6</f>
        <v>14.583333333333334</v>
      </c>
    </row>
    <row r="9" spans="2:16" x14ac:dyDescent="0.25">
      <c r="B9">
        <f t="shared" si="0"/>
        <v>7</v>
      </c>
      <c r="C9" s="2" t="s">
        <v>162</v>
      </c>
      <c r="D9" t="s">
        <v>163</v>
      </c>
      <c r="E9">
        <v>10284022</v>
      </c>
      <c r="F9" t="s">
        <v>88</v>
      </c>
      <c r="G9">
        <v>0</v>
      </c>
      <c r="H9">
        <v>86.9</v>
      </c>
      <c r="I9">
        <v>0</v>
      </c>
      <c r="J9">
        <v>0</v>
      </c>
      <c r="K9">
        <v>0</v>
      </c>
      <c r="L9">
        <v>0</v>
      </c>
      <c r="P9" cm="1">
        <f t="array" ref="P9">(SUM(LARGE($G9:$N9,{1,2,3,4,5}))+$O9)/6</f>
        <v>14.483333333333334</v>
      </c>
    </row>
    <row r="10" spans="2:16" x14ac:dyDescent="0.25">
      <c r="B10">
        <f t="shared" si="0"/>
        <v>8</v>
      </c>
      <c r="C10" s="2">
        <v>73</v>
      </c>
      <c r="D10" t="s">
        <v>102</v>
      </c>
      <c r="E10">
        <v>0</v>
      </c>
      <c r="F10" t="s">
        <v>103</v>
      </c>
      <c r="G10">
        <v>86.3</v>
      </c>
      <c r="H10">
        <v>0</v>
      </c>
      <c r="I10">
        <v>0</v>
      </c>
      <c r="J10">
        <v>0</v>
      </c>
      <c r="K10">
        <v>0</v>
      </c>
      <c r="L10">
        <v>0</v>
      </c>
      <c r="P10" cm="1">
        <f t="array" ref="P10">(SUM(LARGE($G10:$N10,{1,2,3,4,5}))+$O10)/6</f>
        <v>14.383333333333333</v>
      </c>
    </row>
    <row r="11" spans="2:16" x14ac:dyDescent="0.25">
      <c r="B11">
        <f t="shared" si="0"/>
        <v>9</v>
      </c>
      <c r="C11" s="2">
        <v>332</v>
      </c>
      <c r="D11" t="s">
        <v>232</v>
      </c>
      <c r="E11">
        <v>10286136</v>
      </c>
      <c r="F11" t="s">
        <v>236</v>
      </c>
      <c r="G11">
        <v>0</v>
      </c>
      <c r="H11">
        <v>0</v>
      </c>
      <c r="I11">
        <v>0</v>
      </c>
      <c r="J11">
        <v>86.2</v>
      </c>
      <c r="K11">
        <v>0</v>
      </c>
      <c r="L11">
        <v>0</v>
      </c>
      <c r="P11" cm="1">
        <f t="array" ref="P11">(SUM(LARGE($G11:$N11,{1,2,3,4,5}))+$O11)/6</f>
        <v>14.366666666666667</v>
      </c>
    </row>
    <row r="12" spans="2:16" x14ac:dyDescent="0.25">
      <c r="B12">
        <f t="shared" si="0"/>
        <v>10</v>
      </c>
      <c r="C12" s="2" t="s">
        <v>104</v>
      </c>
      <c r="D12" t="s">
        <v>105</v>
      </c>
      <c r="E12">
        <v>10284554</v>
      </c>
      <c r="F12" t="s">
        <v>106</v>
      </c>
      <c r="G12">
        <v>84.3</v>
      </c>
      <c r="H12">
        <v>0</v>
      </c>
      <c r="I12">
        <v>0</v>
      </c>
      <c r="J12">
        <v>0</v>
      </c>
      <c r="K12">
        <v>0</v>
      </c>
      <c r="L12">
        <v>0</v>
      </c>
      <c r="P12" cm="1">
        <f t="array" ref="P12">(SUM(LARGE($G12:$N12,{1,2,3,4,5}))+$O12)/6</f>
        <v>14.049999999999999</v>
      </c>
    </row>
    <row r="13" spans="2:16" x14ac:dyDescent="0.25">
      <c r="B13">
        <f t="shared" si="0"/>
        <v>11</v>
      </c>
      <c r="C13" s="2" t="s">
        <v>107</v>
      </c>
      <c r="D13" t="s">
        <v>107</v>
      </c>
      <c r="E13">
        <v>0</v>
      </c>
      <c r="F13" t="s">
        <v>108</v>
      </c>
      <c r="G13">
        <v>0</v>
      </c>
      <c r="H13">
        <v>0</v>
      </c>
      <c r="I13">
        <v>0</v>
      </c>
      <c r="J13">
        <v>0</v>
      </c>
      <c r="K13">
        <v>84.2</v>
      </c>
      <c r="L13">
        <v>0</v>
      </c>
      <c r="P13" cm="1">
        <f t="array" ref="P13">(SUM(LARGE($G13:$N13,{1,2,3,4,5}))+$O13)/6</f>
        <v>14.033333333333333</v>
      </c>
    </row>
    <row r="14" spans="2:16" x14ac:dyDescent="0.25">
      <c r="B14">
        <f t="shared" si="0"/>
        <v>12</v>
      </c>
      <c r="C14" s="2" t="s">
        <v>233</v>
      </c>
      <c r="D14" t="s">
        <v>234</v>
      </c>
      <c r="E14">
        <v>10284186</v>
      </c>
      <c r="F14" t="s">
        <v>108</v>
      </c>
      <c r="G14">
        <v>0</v>
      </c>
      <c r="H14">
        <v>0</v>
      </c>
      <c r="I14">
        <v>0</v>
      </c>
      <c r="J14">
        <v>70.67</v>
      </c>
      <c r="K14">
        <v>0</v>
      </c>
      <c r="L14">
        <v>0</v>
      </c>
      <c r="P14" cm="1">
        <f t="array" ref="P14">(SUM(LARGE($G14:$N14,{1,2,3,4,5}))+$O14)/6</f>
        <v>11.778333333333334</v>
      </c>
    </row>
    <row r="15" spans="2:16" x14ac:dyDescent="0.25">
      <c r="B15">
        <f t="shared" si="0"/>
        <v>13</v>
      </c>
      <c r="C15" s="2" t="s">
        <v>109</v>
      </c>
      <c r="D15" t="s">
        <v>110</v>
      </c>
      <c r="E15">
        <v>10284178</v>
      </c>
      <c r="F15" t="s">
        <v>103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P15" cm="1">
        <f t="array" ref="P15">(SUM(LARGE($G15:$N15,{1,2,3,4,5}))+$O15)/6</f>
        <v>0</v>
      </c>
    </row>
  </sheetData>
  <sortState xmlns:xlrd2="http://schemas.microsoft.com/office/spreadsheetml/2017/richdata2" ref="B3:P15">
    <sortCondition descending="1" ref="P3:P15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F66313-58EC-4305-B699-A71C87C35029}">
  <dimension ref="C1:Q16"/>
  <sheetViews>
    <sheetView workbookViewId="0">
      <selection activeCell="C1" sqref="C1:I16"/>
    </sheetView>
  </sheetViews>
  <sheetFormatPr defaultRowHeight="15" x14ac:dyDescent="0.25"/>
  <cols>
    <col min="1" max="1" width="10.42578125" customWidth="1"/>
    <col min="2" max="2" width="10.28515625" customWidth="1"/>
    <col min="3" max="3" width="8.7109375" style="2"/>
    <col min="4" max="4" width="19.85546875" customWidth="1"/>
    <col min="5" max="5" width="13.140625" customWidth="1"/>
    <col min="6" max="6" width="23.140625" customWidth="1"/>
    <col min="7" max="7" width="19.85546875" customWidth="1"/>
    <col min="8" max="9" width="19.5703125" customWidth="1"/>
    <col min="10" max="10" width="10" customWidth="1"/>
    <col min="11" max="12" width="10.42578125" customWidth="1"/>
    <col min="13" max="14" width="10.5703125" customWidth="1"/>
    <col min="15" max="16" width="10.85546875" customWidth="1"/>
    <col min="17" max="17" width="13.28515625" customWidth="1"/>
  </cols>
  <sheetData>
    <row r="1" spans="3:17" x14ac:dyDescent="0.25">
      <c r="C1" s="2" t="s">
        <v>1</v>
      </c>
      <c r="D1" t="s">
        <v>2</v>
      </c>
      <c r="E1" t="s">
        <v>4</v>
      </c>
      <c r="F1" t="s">
        <v>3</v>
      </c>
      <c r="G1" s="1" t="s">
        <v>114</v>
      </c>
      <c r="H1" s="1" t="s">
        <v>115</v>
      </c>
      <c r="I1" s="1" t="s">
        <v>116</v>
      </c>
      <c r="J1" s="1">
        <v>46151</v>
      </c>
      <c r="K1" s="1">
        <v>46165</v>
      </c>
      <c r="L1" s="1">
        <v>46186</v>
      </c>
      <c r="M1" s="1">
        <v>46214</v>
      </c>
      <c r="N1" s="1">
        <v>46249</v>
      </c>
      <c r="O1" s="1">
        <v>46270</v>
      </c>
      <c r="P1" s="1">
        <v>46271</v>
      </c>
      <c r="Q1" t="s">
        <v>0</v>
      </c>
    </row>
    <row r="2" spans="3:17" x14ac:dyDescent="0.25">
      <c r="C2" s="2" t="s">
        <v>104</v>
      </c>
      <c r="D2" t="s">
        <v>105</v>
      </c>
      <c r="E2">
        <v>10284554</v>
      </c>
      <c r="F2" t="s">
        <v>106</v>
      </c>
      <c r="G2">
        <v>85.45</v>
      </c>
      <c r="H2">
        <v>84.3</v>
      </c>
      <c r="I2">
        <f>G2-H2</f>
        <v>1.1500000000000057</v>
      </c>
    </row>
    <row r="3" spans="3:17" x14ac:dyDescent="0.25">
      <c r="C3" s="2">
        <v>451</v>
      </c>
      <c r="D3" t="s">
        <v>60</v>
      </c>
      <c r="E3">
        <v>10289892</v>
      </c>
      <c r="F3" t="s">
        <v>29</v>
      </c>
      <c r="G3">
        <v>87.7</v>
      </c>
      <c r="H3">
        <v>85.6</v>
      </c>
      <c r="I3">
        <f>G3-H3</f>
        <v>2.1000000000000085</v>
      </c>
    </row>
    <row r="4" spans="3:17" x14ac:dyDescent="0.25">
      <c r="C4" s="2" t="s">
        <v>111</v>
      </c>
      <c r="D4" t="s">
        <v>112</v>
      </c>
      <c r="E4">
        <v>10284694</v>
      </c>
      <c r="F4" t="s">
        <v>113</v>
      </c>
      <c r="G4">
        <v>83.55</v>
      </c>
      <c r="H4">
        <v>77.2</v>
      </c>
      <c r="I4">
        <f>G4-H4</f>
        <v>6.3499999999999943</v>
      </c>
    </row>
    <row r="7" spans="3:17" x14ac:dyDescent="0.25">
      <c r="C7" s="3">
        <v>46186</v>
      </c>
    </row>
    <row r="8" spans="3:17" x14ac:dyDescent="0.25">
      <c r="C8" s="2" t="s">
        <v>239</v>
      </c>
      <c r="D8" t="s">
        <v>240</v>
      </c>
      <c r="E8" t="s">
        <v>241</v>
      </c>
      <c r="F8" t="s">
        <v>242</v>
      </c>
      <c r="G8" t="s">
        <v>243</v>
      </c>
      <c r="H8" t="s">
        <v>244</v>
      </c>
      <c r="I8" t="s">
        <v>244</v>
      </c>
    </row>
    <row r="9" spans="3:17" x14ac:dyDescent="0.25">
      <c r="C9" s="2" t="s">
        <v>237</v>
      </c>
      <c r="D9" t="s">
        <v>228</v>
      </c>
      <c r="E9">
        <v>84</v>
      </c>
      <c r="F9">
        <v>82.1</v>
      </c>
      <c r="G9">
        <v>1.9000000000000057</v>
      </c>
      <c r="H9">
        <v>1.9000000000000057</v>
      </c>
      <c r="I9">
        <v>2</v>
      </c>
    </row>
    <row r="10" spans="3:17" x14ac:dyDescent="0.25">
      <c r="C10" s="2" t="s">
        <v>238</v>
      </c>
      <c r="D10" t="s">
        <v>113</v>
      </c>
      <c r="E10">
        <v>78.5</v>
      </c>
      <c r="F10">
        <v>79.400000000000006</v>
      </c>
      <c r="G10">
        <v>-0.90000000000000568</v>
      </c>
      <c r="H10">
        <v>0.90000000000000568</v>
      </c>
      <c r="I10">
        <v>1</v>
      </c>
      <c r="J10">
        <v>600</v>
      </c>
    </row>
    <row r="12" spans="3:17" x14ac:dyDescent="0.25">
      <c r="C12" s="2" t="s">
        <v>284</v>
      </c>
    </row>
    <row r="13" spans="3:17" x14ac:dyDescent="0.25">
      <c r="C13" s="2" t="s">
        <v>279</v>
      </c>
      <c r="D13" t="s">
        <v>280</v>
      </c>
      <c r="E13" t="s">
        <v>281</v>
      </c>
      <c r="F13" t="s">
        <v>282</v>
      </c>
      <c r="G13" t="s">
        <v>283</v>
      </c>
      <c r="H13" t="s">
        <v>241</v>
      </c>
      <c r="I13" t="s">
        <v>243</v>
      </c>
    </row>
    <row r="14" spans="3:17" x14ac:dyDescent="0.25">
      <c r="C14" s="2">
        <v>451</v>
      </c>
      <c r="D14" t="s">
        <v>60</v>
      </c>
      <c r="E14" t="s">
        <v>29</v>
      </c>
      <c r="F14">
        <v>86.5</v>
      </c>
      <c r="G14">
        <v>0</v>
      </c>
      <c r="H14">
        <v>86.7</v>
      </c>
    </row>
    <row r="15" spans="3:17" x14ac:dyDescent="0.25">
      <c r="C15" s="2" t="s">
        <v>263</v>
      </c>
      <c r="D15" t="s">
        <v>264</v>
      </c>
      <c r="E15" t="s">
        <v>276</v>
      </c>
      <c r="F15">
        <v>85.1</v>
      </c>
      <c r="G15">
        <v>577.5</v>
      </c>
      <c r="H15">
        <v>89.6</v>
      </c>
    </row>
    <row r="16" spans="3:17" x14ac:dyDescent="0.25">
      <c r="C16" s="2" t="s">
        <v>111</v>
      </c>
      <c r="D16" t="s">
        <v>112</v>
      </c>
      <c r="E16" t="s">
        <v>113</v>
      </c>
      <c r="F16">
        <v>65.2</v>
      </c>
      <c r="G16">
        <v>0</v>
      </c>
      <c r="H16">
        <v>78.5</v>
      </c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Yearling </vt:lpstr>
      <vt:lpstr>Juniors</vt:lpstr>
      <vt:lpstr>Belles</vt:lpstr>
      <vt:lpstr>Futurity</vt:lpstr>
      <vt:lpstr>Derby</vt:lpstr>
      <vt:lpstr>Bullseye</vt:lpstr>
      <vt:lpstr>Belles!Print_Area</vt:lpstr>
      <vt:lpstr>Bullseye!Print_Area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Clint Decker</dc:creator>
  <cp:lastModifiedBy>Tenneile Rice</cp:lastModifiedBy>
  <cp:lastPrinted>2026-09-15T18:27:09Z</cp:lastPrinted>
  <dcterms:created xsi:type="dcterms:W3CDTF">2026-04-28T15:28:16Z</dcterms:created>
  <dcterms:modified xsi:type="dcterms:W3CDTF">2026-09-15T18:33:12Z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2015532488</vt:i4>
  </property>
  <property fmtid="{D5CDD505-2E9C-101B-9397-08002B2CF9AE}" pid="3" name="_NewReviewCycle">
    <vt:lpwstr/>
  </property>
  <property fmtid="{D5CDD505-2E9C-101B-9397-08002B2CF9AE}" pid="4" name="_EmailSubject">
    <vt:lpwstr/>
  </property>
  <property fmtid="{D5CDD505-2E9C-101B-9397-08002B2CF9AE}" pid="5" name="_AuthorEmail">
    <vt:lpwstr>Clint.Decker@nv5.com</vt:lpwstr>
  </property>
  <property fmtid="{D5CDD505-2E9C-101B-9397-08002B2CF9AE}" pid="6" name="_AuthorEmailDisplayName">
    <vt:lpwstr>Clint Decker</vt:lpwstr>
  </property>
  <property fmtid="{D5CDD505-2E9C-101B-9397-08002B2CF9AE}" pid="7" name="_ReviewingToolsShownOnce">
    <vt:lpwstr/>
  </property>
</Properties>
</file>